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rategic Sourcing 2025-26\CHPC Gas Suppression &amp; Fire Detection System\Final RFQ\"/>
    </mc:Choice>
  </mc:AlternateContent>
  <xr:revisionPtr revIDLastSave="0" documentId="8_{F2CBBFD4-7869-4F8F-9004-6DD4C65475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Page" sheetId="11" r:id="rId1"/>
    <sheet name="Preliminaries &amp; Generals" sheetId="5" r:id="rId2"/>
    <sheet name="Fire" sheetId="10" r:id="rId3"/>
    <sheet name="Summary" sheetId="6" r:id="rId4"/>
  </sheets>
  <definedNames>
    <definedName name="_xlnm.Print_Area" localSheetId="0">'Cover Page'!$A$1:$E$23</definedName>
    <definedName name="_xlnm.Print_Area" localSheetId="2">Fire!$A$2:$F$32</definedName>
    <definedName name="_xlnm.Print_Area" localSheetId="1">'Preliminaries &amp; Generals'!$A$2:$F$49</definedName>
    <definedName name="_xlnm.Print_Area" localSheetId="3">Summary!$A$2:$E$44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E28" i="6" l="1"/>
  <c r="E30" i="6"/>
  <c r="E26" i="6"/>
  <c r="F19" i="10"/>
  <c r="F18" i="10"/>
  <c r="F16" i="10"/>
  <c r="F14" i="10"/>
  <c r="F20" i="10"/>
  <c r="F17" i="10"/>
  <c r="A29" i="5"/>
  <c r="F33" i="5"/>
  <c r="F31" i="5"/>
  <c r="F29" i="5"/>
  <c r="A13" i="10" l="1"/>
  <c r="A14" i="10" s="1"/>
  <c r="A15" i="10" s="1"/>
  <c r="A16" i="10" s="1"/>
  <c r="A17" i="10" s="1"/>
  <c r="A13" i="6" l="1"/>
  <c r="A14" i="6" s="1"/>
  <c r="F15" i="10"/>
  <c r="F13" i="10"/>
  <c r="A6" i="10"/>
  <c r="A13" i="5" l="1"/>
  <c r="A15" i="5" s="1"/>
  <c r="A17" i="5" s="1"/>
  <c r="A19" i="5" s="1"/>
  <c r="A21" i="5" s="1"/>
  <c r="A23" i="5" s="1"/>
  <c r="A25" i="5" s="1"/>
  <c r="A27" i="5" s="1"/>
  <c r="A31" i="5" s="1"/>
  <c r="A33" i="5" s="1"/>
  <c r="A6" i="6" l="1"/>
  <c r="F23" i="10" l="1"/>
  <c r="E14" i="6" s="1"/>
  <c r="F27" i="5" l="1"/>
  <c r="F25" i="5"/>
  <c r="F23" i="5"/>
  <c r="F21" i="5"/>
  <c r="F19" i="5"/>
  <c r="F17" i="5"/>
  <c r="F15" i="5"/>
  <c r="F13" i="5"/>
  <c r="F40" i="5" l="1"/>
  <c r="E13" i="6" s="1"/>
  <c r="E17" i="6" l="1"/>
  <c r="E21" i="6" l="1"/>
  <c r="E24" i="6" l="1"/>
</calcChain>
</file>

<file path=xl/sharedStrings.xml><?xml version="1.0" encoding="utf-8"?>
<sst xmlns="http://schemas.openxmlformats.org/spreadsheetml/2006/main" count="99" uniqueCount="62">
  <si>
    <t>ITEM NO</t>
  </si>
  <si>
    <t>DESCRIPTION</t>
  </si>
  <si>
    <t>UNIT</t>
  </si>
  <si>
    <t>RATE</t>
  </si>
  <si>
    <t>TENDERED BOQ QUANTITY</t>
  </si>
  <si>
    <t>TENDERED AMOUNT</t>
  </si>
  <si>
    <t>sum</t>
  </si>
  <si>
    <t xml:space="preserve">TOTAL CARRIED FORWARD </t>
  </si>
  <si>
    <t>Preliminaries and General</t>
  </si>
  <si>
    <t>Establishment of Site</t>
  </si>
  <si>
    <t>Twelve month guarantee</t>
  </si>
  <si>
    <t>Workshop drawings</t>
  </si>
  <si>
    <t>As-Built drawings</t>
  </si>
  <si>
    <t>Transportation</t>
  </si>
  <si>
    <t>Hiring of scaffolding and Rigging of the equipments</t>
  </si>
  <si>
    <t>SUBJECT :  BILL OF QUANTITIES</t>
  </si>
  <si>
    <t xml:space="preserve">PART 1       </t>
  </si>
  <si>
    <t>BILL NO. 1 - PRELIMINARIES &amp; GENERAL</t>
  </si>
  <si>
    <t xml:space="preserve">PART 2     </t>
  </si>
  <si>
    <t>FROM PART NO.</t>
  </si>
  <si>
    <t>PAGE NO.</t>
  </si>
  <si>
    <t>MAIN OFFER</t>
  </si>
  <si>
    <t>PRELIMINARIES &amp; GENERALS</t>
  </si>
  <si>
    <t>FIRE</t>
  </si>
  <si>
    <t xml:space="preserve">ADD 10% CONTINGENCY </t>
  </si>
  <si>
    <t>SUB TOTAL 1</t>
  </si>
  <si>
    <t>PART 3</t>
  </si>
  <si>
    <t>BILL NO. 3 - SUMMARY</t>
  </si>
  <si>
    <t>BILL NO. 2 - FIRE</t>
  </si>
  <si>
    <t>Builder's work &amp; making good</t>
  </si>
  <si>
    <t>SUB TOTAL 2</t>
  </si>
  <si>
    <t>ADD 15% VAT</t>
  </si>
  <si>
    <t>TOTAL</t>
  </si>
  <si>
    <t>Training of staff</t>
  </si>
  <si>
    <t>Sum</t>
  </si>
  <si>
    <t>Testing, commissioning &amp; programming of gas suppression, fire detection &amp; alarm system</t>
  </si>
  <si>
    <t>Issuing of Compliance Certificate (COC)</t>
  </si>
  <si>
    <t>Handover documentation 1 x archlever file &amp; 1 x flashdrive</t>
  </si>
  <si>
    <t>Conduct room integrity test and resolve all non-compliance items to make the compliant</t>
  </si>
  <si>
    <t>Construction (procurement of materials for the installation, this will include all smoke detectors, wiring, conduits, gas cylinders, pipes, nozzles etc) - devices to be compatible to the selected Gas Control Panel (GCU).</t>
  </si>
  <si>
    <t xml:space="preserve">Allow for fire detection configuration/interfacing to HVAC system. </t>
  </si>
  <si>
    <t>Design and installation sign off by registered Professional Engineer or Technologist with ECSA.</t>
  </si>
  <si>
    <t xml:space="preserve">BUILDING 2 </t>
  </si>
  <si>
    <t>Design of Energen gas suppression, fire detection and alarm systems in accordance with SANS 14520 for room 27. The room sizes are 23 meter square and 3 meter high (FFL to Soffit of slab.)</t>
  </si>
  <si>
    <t>Design of Energen gas suppression, fire detection and alarm systems in accordance with SANS 14520 for room 31. The room sizes are 21 meter square and 3 meter high (FFL to Soffit of slab.)</t>
  </si>
  <si>
    <t>Manufacture, supply and install 120 min Class D Fire Door (Manufactured to SANS1253:2016), including frame. Class D Capped &amp; Cladded Double Fire Door, 1380X2350 with 280mm steel frame to suit.Accoustic rated with perimeter and drop down seals to be included.</t>
  </si>
  <si>
    <t>Manufacture, supply and install 120 min Class D Fire Door (Manufactured to SANS1253:2016), including frame. Class D Capped &amp; Cladded Double Fire Door, 1340X2330 with 280mm steel frame to suit. Accoustic rated with peremiter and drop down seals to be included.</t>
  </si>
  <si>
    <t>TRADE DISCOUNT</t>
  </si>
  <si>
    <t>SETTLEMENT DISCOUNT</t>
  </si>
  <si>
    <t xml:space="preserve">Definition of discounts </t>
  </si>
  <si>
    <r>
      <t>·</t>
    </r>
    <r>
      <rPr>
        <sz val="7"/>
        <color indexed="8"/>
        <rFont val="Times New Roman"/>
        <family val="1"/>
      </rPr>
      <t>       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Arial"/>
        <family val="2"/>
      </rPr>
      <t>A settlement discount</t>
    </r>
    <r>
      <rPr>
        <sz val="11"/>
        <color indexed="8"/>
        <rFont val="Arial"/>
        <family val="2"/>
      </rPr>
      <t xml:space="preserve"> is where a business offers the CSIR a discount when an invoice is paid on time or within 45 days from receipt of the statement.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</si>
  <si>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b/>
        <sz val="11"/>
        <color rgb="FF000000"/>
        <rFont val="Arial"/>
        <family val="2"/>
      </rPr>
      <t>A trade discount</t>
    </r>
    <r>
      <rPr>
        <sz val="11"/>
        <color indexed="8"/>
        <rFont val="Arial"/>
        <family val="2"/>
      </rPr>
      <t xml:space="preserve"> is defined as a type of discount that is cut off the retail or proposal price of an item. The discount is immediately deducted from the proposal price.</t>
    </r>
  </si>
  <si>
    <t>RFP NO:</t>
  </si>
  <si>
    <t>RFP NAME:</t>
  </si>
  <si>
    <t>BIDDER NAME</t>
  </si>
  <si>
    <t xml:space="preserve">ANNEXURE D - BILL OF QUANTITIES </t>
  </si>
  <si>
    <t>Company Representative: Name</t>
  </si>
  <si>
    <t>Capacity</t>
  </si>
  <si>
    <t>Signature</t>
  </si>
  <si>
    <t>Date</t>
  </si>
  <si>
    <t>Provision of the design, supply, installation and commissioning of gas suppression and fire detection and alarm systems in Rooms 27 and 31 at CSIR Rosebank (Cape Town.</t>
  </si>
  <si>
    <t>RFP No. 6596/29/10/2025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</si>
</sst>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#,##0.00;[Red]&quot;R&quot;#,##0.00"/>
  </numFmts>
  <fonts count="48" x14ac:knownFonts="1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b/>
      <u/>
      <sz val="11"/>
      <name val="Arial"/>
      <family val="2"/>
    </font>
    <font>
      <sz val="8"/>
      <name val="Calibri"/>
      <family val="2"/>
    </font>
    <font>
      <b/>
      <u/>
      <sz val="11"/>
      <color rgb="FFFF0000"/>
      <name val="Arial"/>
      <family val="2"/>
    </font>
    <font>
      <sz val="11"/>
      <color rgb="FF0000FF"/>
      <name val="Arial"/>
      <family val="2"/>
    </font>
    <font>
      <b/>
      <sz val="11"/>
      <color indexed="8"/>
      <name val="Arial"/>
      <family val="2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  <font>
      <b/>
      <sz val="12"/>
      <color indexed="8"/>
      <name val="Arial"/>
      <family val="2"/>
    </font>
    <font>
      <b/>
      <sz val="7"/>
      <color rgb="FF000000"/>
      <name val="Times New Roman"/>
      <family val="1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59999389629810485"/>
        <bgColor rgb="FF000000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78">
    <xf numFmtId="0" fontId="0" fillId="0" borderId="0" xfId="0"/>
    <xf numFmtId="0" fontId="26" fillId="24" borderId="0" xfId="0" applyFont="1" applyFill="1" applyAlignment="1">
      <alignment horizontal="center"/>
    </xf>
    <xf numFmtId="0" fontId="26" fillId="24" borderId="0" xfId="0" applyFont="1" applyFill="1"/>
    <xf numFmtId="164" fontId="26" fillId="24" borderId="0" xfId="0" applyNumberFormat="1" applyFont="1" applyFill="1"/>
    <xf numFmtId="0" fontId="26" fillId="24" borderId="0" xfId="0" applyFont="1" applyFill="1" applyAlignment="1">
      <alignment horizontal="center" vertical="center"/>
    </xf>
    <xf numFmtId="0" fontId="31" fillId="24" borderId="17" xfId="0" applyFont="1" applyFill="1" applyBorder="1"/>
    <xf numFmtId="0" fontId="29" fillId="24" borderId="0" xfId="0" applyFont="1" applyFill="1"/>
    <xf numFmtId="0" fontId="30" fillId="24" borderId="0" xfId="0" applyFont="1" applyFill="1"/>
    <xf numFmtId="167" fontId="30" fillId="24" borderId="18" xfId="0" applyNumberFormat="1" applyFont="1" applyFill="1" applyBorder="1"/>
    <xf numFmtId="0" fontId="26" fillId="24" borderId="14" xfId="0" applyFont="1" applyFill="1" applyBorder="1" applyAlignment="1">
      <alignment horizontal="center"/>
    </xf>
    <xf numFmtId="0" fontId="26" fillId="24" borderId="15" xfId="0" applyFont="1" applyFill="1" applyBorder="1"/>
    <xf numFmtId="0" fontId="26" fillId="24" borderId="15" xfId="0" applyFont="1" applyFill="1" applyBorder="1" applyAlignment="1">
      <alignment horizontal="center"/>
    </xf>
    <xf numFmtId="164" fontId="26" fillId="24" borderId="15" xfId="0" applyNumberFormat="1" applyFont="1" applyFill="1" applyBorder="1"/>
    <xf numFmtId="0" fontId="26" fillId="24" borderId="20" xfId="0" applyFont="1" applyFill="1" applyBorder="1"/>
    <xf numFmtId="0" fontId="23" fillId="24" borderId="16" xfId="0" applyFont="1" applyFill="1" applyBorder="1" applyAlignment="1">
      <alignment vertical="center" wrapText="1"/>
    </xf>
    <xf numFmtId="0" fontId="23" fillId="24" borderId="21" xfId="0" applyFont="1" applyFill="1" applyBorder="1" applyAlignment="1">
      <alignment horizontal="center" vertical="center" wrapText="1"/>
    </xf>
    <xf numFmtId="167" fontId="23" fillId="24" borderId="21" xfId="0" applyNumberFormat="1" applyFont="1" applyFill="1" applyBorder="1" applyAlignment="1">
      <alignment horizontal="center" vertical="center" wrapText="1"/>
    </xf>
    <xf numFmtId="164" fontId="23" fillId="24" borderId="16" xfId="3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 vertical="center" wrapText="1"/>
    </xf>
    <xf numFmtId="164" fontId="21" fillId="24" borderId="10" xfId="0" applyNumberFormat="1" applyFont="1" applyFill="1" applyBorder="1" applyAlignment="1">
      <alignment horizontal="left" vertical="center" wrapText="1"/>
    </xf>
    <xf numFmtId="168" fontId="24" fillId="24" borderId="10" xfId="0" applyNumberFormat="1" applyFont="1" applyFill="1" applyBorder="1" applyAlignment="1">
      <alignment vertical="center"/>
    </xf>
    <xf numFmtId="0" fontId="15" fillId="24" borderId="10" xfId="0" applyFont="1" applyFill="1" applyBorder="1" applyAlignment="1">
      <alignment wrapText="1"/>
    </xf>
    <xf numFmtId="168" fontId="21" fillId="24" borderId="17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vertical="center" wrapText="1"/>
    </xf>
    <xf numFmtId="166" fontId="21" fillId="24" borderId="10" xfId="29" applyNumberFormat="1" applyFont="1" applyFill="1" applyBorder="1" applyAlignment="1">
      <alignment wrapText="1"/>
    </xf>
    <xf numFmtId="0" fontId="23" fillId="24" borderId="13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64" fontId="23" fillId="24" borderId="13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vertical="center" wrapText="1"/>
    </xf>
    <xf numFmtId="0" fontId="25" fillId="24" borderId="10" xfId="0" applyFont="1" applyFill="1" applyBorder="1" applyAlignment="1">
      <alignment horizontal="center" vertical="center" wrapText="1"/>
    </xf>
    <xf numFmtId="164" fontId="23" fillId="24" borderId="10" xfId="0" applyNumberFormat="1" applyFont="1" applyFill="1" applyBorder="1" applyAlignment="1">
      <alignment horizontal="left" vertical="center" wrapText="1"/>
    </xf>
    <xf numFmtId="164" fontId="23" fillId="24" borderId="10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vertical="center" wrapText="1"/>
    </xf>
    <xf numFmtId="0" fontId="21" fillId="24" borderId="16" xfId="0" applyFont="1" applyFill="1" applyBorder="1" applyAlignment="1">
      <alignment horizontal="center" vertical="center" wrapText="1"/>
    </xf>
    <xf numFmtId="164" fontId="21" fillId="24" borderId="16" xfId="0" applyNumberFormat="1" applyFont="1" applyFill="1" applyBorder="1" applyAlignment="1">
      <alignment horizontal="center" vertical="center" wrapText="1"/>
    </xf>
    <xf numFmtId="164" fontId="23" fillId="24" borderId="16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vertical="center" wrapText="1"/>
    </xf>
    <xf numFmtId="0" fontId="21" fillId="24" borderId="12" xfId="0" applyFont="1" applyFill="1" applyBorder="1" applyAlignment="1">
      <alignment horizontal="center" vertical="center" wrapText="1"/>
    </xf>
    <xf numFmtId="164" fontId="21" fillId="24" borderId="12" xfId="0" applyNumberFormat="1" applyFont="1" applyFill="1" applyBorder="1" applyAlignment="1">
      <alignment horizontal="center" vertical="center" wrapText="1"/>
    </xf>
    <xf numFmtId="164" fontId="23" fillId="24" borderId="19" xfId="0" applyNumberFormat="1" applyFont="1" applyFill="1" applyBorder="1" applyAlignment="1">
      <alignment horizontal="center" vertical="center" wrapText="1"/>
    </xf>
    <xf numFmtId="0" fontId="15" fillId="24" borderId="17" xfId="0" applyFont="1" applyFill="1" applyBorder="1"/>
    <xf numFmtId="164" fontId="23" fillId="24" borderId="21" xfId="0" applyNumberFormat="1" applyFont="1" applyFill="1" applyBorder="1" applyAlignment="1">
      <alignment horizontal="left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164" fontId="21" fillId="24" borderId="0" xfId="0" applyNumberFormat="1" applyFont="1" applyFill="1" applyAlignment="1">
      <alignment horizontal="center" vertical="center" wrapText="1"/>
    </xf>
    <xf numFmtId="164" fontId="24" fillId="24" borderId="18" xfId="0" applyNumberFormat="1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vertical="center" wrapText="1"/>
    </xf>
    <xf numFmtId="0" fontId="26" fillId="24" borderId="17" xfId="0" applyFont="1" applyFill="1" applyBorder="1" applyAlignment="1">
      <alignment horizontal="center"/>
    </xf>
    <xf numFmtId="164" fontId="21" fillId="24" borderId="15" xfId="0" applyNumberFormat="1" applyFont="1" applyFill="1" applyBorder="1" applyAlignment="1">
      <alignment horizontal="center" vertical="center" wrapText="1"/>
    </xf>
    <xf numFmtId="0" fontId="26" fillId="24" borderId="18" xfId="0" applyFont="1" applyFill="1" applyBorder="1"/>
    <xf numFmtId="0" fontId="26" fillId="24" borderId="15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vertical="center" wrapText="1"/>
    </xf>
    <xf numFmtId="164" fontId="23" fillId="24" borderId="21" xfId="30" applyFont="1" applyFill="1" applyBorder="1" applyAlignment="1">
      <alignment horizontal="center" vertical="center" wrapText="1"/>
    </xf>
    <xf numFmtId="165" fontId="23" fillId="24" borderId="21" xfId="28" applyFont="1" applyFill="1" applyBorder="1" applyAlignment="1">
      <alignment horizontal="center" vertical="center" wrapText="1"/>
    </xf>
    <xf numFmtId="0" fontId="20" fillId="24" borderId="0" xfId="0" applyFont="1" applyFill="1"/>
    <xf numFmtId="164" fontId="21" fillId="24" borderId="10" xfId="29" applyFont="1" applyFill="1" applyBorder="1" applyAlignment="1">
      <alignment horizontal="right"/>
    </xf>
    <xf numFmtId="0" fontId="21" fillId="24" borderId="10" xfId="0" applyFont="1" applyFill="1" applyBorder="1" applyAlignment="1">
      <alignment horizontal="center" vertical="center"/>
    </xf>
    <xf numFmtId="166" fontId="21" fillId="24" borderId="10" xfId="29" applyNumberFormat="1" applyFont="1" applyFill="1" applyBorder="1"/>
    <xf numFmtId="164" fontId="23" fillId="24" borderId="0" xfId="0" applyNumberFormat="1" applyFont="1" applyFill="1" applyAlignment="1">
      <alignment horizontal="center" vertical="center" wrapText="1"/>
    </xf>
    <xf numFmtId="49" fontId="21" fillId="24" borderId="10" xfId="0" applyNumberFormat="1" applyFont="1" applyFill="1" applyBorder="1" applyAlignment="1">
      <alignment horizontal="center"/>
    </xf>
    <xf numFmtId="0" fontId="21" fillId="24" borderId="0" xfId="0" applyFont="1" applyFill="1"/>
    <xf numFmtId="166" fontId="21" fillId="24" borderId="0" xfId="29" applyNumberFormat="1" applyFont="1" applyFill="1" applyBorder="1"/>
    <xf numFmtId="168" fontId="21" fillId="24" borderId="28" xfId="0" applyNumberFormat="1" applyFont="1" applyFill="1" applyBorder="1" applyAlignment="1">
      <alignment horizontal="center" vertical="center"/>
    </xf>
    <xf numFmtId="0" fontId="22" fillId="24" borderId="0" xfId="0" applyFont="1" applyFill="1"/>
    <xf numFmtId="0" fontId="21" fillId="24" borderId="18" xfId="0" applyFont="1" applyFill="1" applyBorder="1" applyAlignment="1">
      <alignment horizontal="center"/>
    </xf>
    <xf numFmtId="49" fontId="21" fillId="24" borderId="16" xfId="0" applyNumberFormat="1" applyFont="1" applyFill="1" applyBorder="1" applyAlignment="1">
      <alignment horizontal="center"/>
    </xf>
    <xf numFmtId="0" fontId="21" fillId="24" borderId="16" xfId="0" applyFont="1" applyFill="1" applyBorder="1" applyAlignment="1">
      <alignment wrapText="1"/>
    </xf>
    <xf numFmtId="0" fontId="21" fillId="24" borderId="16" xfId="0" applyFont="1" applyFill="1" applyBorder="1" applyAlignment="1">
      <alignment horizontal="center"/>
    </xf>
    <xf numFmtId="0" fontId="21" fillId="24" borderId="16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vertical="center" wrapText="1"/>
    </xf>
    <xf numFmtId="0" fontId="23" fillId="24" borderId="12" xfId="0" applyFont="1" applyFill="1" applyBorder="1" applyAlignment="1">
      <alignment horizontal="center" vertical="center" wrapText="1"/>
    </xf>
    <xf numFmtId="164" fontId="23" fillId="24" borderId="12" xfId="0" applyNumberFormat="1" applyFont="1" applyFill="1" applyBorder="1" applyAlignment="1">
      <alignment horizontal="center" vertical="center" wrapText="1"/>
    </xf>
    <xf numFmtId="0" fontId="15" fillId="24" borderId="17" xfId="0" applyFont="1" applyFill="1" applyBorder="1" applyAlignment="1">
      <alignment horizontal="center" vertical="center" wrapText="1"/>
    </xf>
    <xf numFmtId="164" fontId="24" fillId="24" borderId="0" xfId="0" applyNumberFormat="1" applyFont="1" applyFill="1" applyAlignment="1">
      <alignment horizontal="center" vertical="center" wrapText="1"/>
    </xf>
    <xf numFmtId="164" fontId="23" fillId="24" borderId="21" xfId="0" applyNumberFormat="1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3" fillId="24" borderId="15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textRotation="90" wrapText="1"/>
    </xf>
    <xf numFmtId="0" fontId="23" fillId="24" borderId="13" xfId="0" applyFont="1" applyFill="1" applyBorder="1" applyAlignment="1">
      <alignment vertical="center" wrapText="1"/>
    </xf>
    <xf numFmtId="164" fontId="23" fillId="24" borderId="13" xfId="30" applyFont="1" applyFill="1" applyBorder="1" applyAlignment="1">
      <alignment horizontal="center" vertical="center" wrapText="1"/>
    </xf>
    <xf numFmtId="165" fontId="23" fillId="24" borderId="13" xfId="28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wrapText="1"/>
    </xf>
    <xf numFmtId="0" fontId="32" fillId="24" borderId="10" xfId="0" applyFont="1" applyFill="1" applyBorder="1" applyAlignment="1">
      <alignment wrapText="1"/>
    </xf>
    <xf numFmtId="0" fontId="20" fillId="24" borderId="10" xfId="0" applyFont="1" applyFill="1" applyBorder="1" applyAlignment="1">
      <alignment horizontal="justify" vertical="center"/>
    </xf>
    <xf numFmtId="0" fontId="20" fillId="24" borderId="10" xfId="0" applyFont="1" applyFill="1" applyBorder="1" applyAlignment="1">
      <alignment wrapText="1"/>
    </xf>
    <xf numFmtId="164" fontId="21" fillId="24" borderId="0" xfId="29" applyFont="1" applyFill="1" applyBorder="1" applyAlignment="1">
      <alignment horizontal="right"/>
    </xf>
    <xf numFmtId="0" fontId="35" fillId="24" borderId="10" xfId="0" applyFont="1" applyFill="1" applyBorder="1" applyAlignment="1">
      <alignment wrapText="1"/>
    </xf>
    <xf numFmtId="168" fontId="35" fillId="24" borderId="17" xfId="0" applyNumberFormat="1" applyFont="1" applyFill="1" applyBorder="1" applyAlignment="1">
      <alignment horizontal="center" vertical="center"/>
    </xf>
    <xf numFmtId="164" fontId="23" fillId="24" borderId="18" xfId="0" applyNumberFormat="1" applyFont="1" applyFill="1" applyBorder="1" applyAlignment="1">
      <alignment horizontal="left" vertical="center" wrapText="1"/>
    </xf>
    <xf numFmtId="0" fontId="15" fillId="24" borderId="0" xfId="0" applyFont="1" applyFill="1"/>
    <xf numFmtId="164" fontId="21" fillId="24" borderId="0" xfId="0" applyNumberFormat="1" applyFont="1" applyFill="1"/>
    <xf numFmtId="0" fontId="25" fillId="24" borderId="0" xfId="0" applyFont="1" applyFill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164" fontId="21" fillId="24" borderId="20" xfId="0" applyNumberFormat="1" applyFont="1" applyFill="1" applyBorder="1" applyAlignment="1">
      <alignment horizontal="center" vertical="center" wrapText="1"/>
    </xf>
    <xf numFmtId="169" fontId="42" fillId="24" borderId="0" xfId="0" applyNumberFormat="1" applyFont="1" applyFill="1" applyAlignment="1">
      <alignment vertical="center"/>
    </xf>
    <xf numFmtId="0" fontId="42" fillId="24" borderId="0" xfId="0" applyFont="1" applyFill="1" applyAlignment="1">
      <alignment vertical="center"/>
    </xf>
    <xf numFmtId="0" fontId="15" fillId="26" borderId="17" xfId="0" applyFont="1" applyFill="1" applyBorder="1"/>
    <xf numFmtId="0" fontId="15" fillId="26" borderId="18" xfId="0" applyFont="1" applyFill="1" applyBorder="1"/>
    <xf numFmtId="0" fontId="43" fillId="26" borderId="17" xfId="0" applyFont="1" applyFill="1" applyBorder="1"/>
    <xf numFmtId="0" fontId="44" fillId="28" borderId="21" xfId="0" applyFont="1" applyFill="1" applyBorder="1" applyAlignment="1">
      <alignment horizontal="center"/>
    </xf>
    <xf numFmtId="0" fontId="43" fillId="29" borderId="21" xfId="0" applyFont="1" applyFill="1" applyBorder="1" applyAlignment="1">
      <alignment horizontal="center" wrapText="1"/>
    </xf>
    <xf numFmtId="0" fontId="42" fillId="24" borderId="0" xfId="0" applyFont="1" applyFill="1" applyAlignment="1">
      <alignment horizontal="center" vertical="center"/>
    </xf>
    <xf numFmtId="0" fontId="36" fillId="24" borderId="0" xfId="0" applyFont="1" applyFill="1" applyAlignment="1">
      <alignment vertical="center"/>
    </xf>
    <xf numFmtId="0" fontId="39" fillId="24" borderId="0" xfId="0" applyFont="1" applyFill="1" applyAlignment="1">
      <alignment horizontal="center" vertical="center"/>
    </xf>
    <xf numFmtId="0" fontId="46" fillId="24" borderId="11" xfId="0" applyFont="1" applyFill="1" applyBorder="1" applyAlignment="1">
      <alignment horizontal="left" indent="13"/>
    </xf>
    <xf numFmtId="0" fontId="42" fillId="24" borderId="12" xfId="0" applyFont="1" applyFill="1" applyBorder="1"/>
    <xf numFmtId="1" fontId="42" fillId="24" borderId="12" xfId="0" applyNumberFormat="1" applyFont="1" applyFill="1" applyBorder="1" applyAlignment="1">
      <alignment horizontal="center"/>
    </xf>
    <xf numFmtId="0" fontId="42" fillId="24" borderId="19" xfId="0" applyFont="1" applyFill="1" applyBorder="1"/>
    <xf numFmtId="0" fontId="42" fillId="24" borderId="22" xfId="0" applyFont="1" applyFill="1" applyBorder="1"/>
    <xf numFmtId="0" fontId="42" fillId="24" borderId="23" xfId="0" applyFont="1" applyFill="1" applyBorder="1"/>
    <xf numFmtId="1" fontId="42" fillId="24" borderId="0" xfId="0" applyNumberFormat="1" applyFont="1" applyFill="1" applyAlignment="1">
      <alignment horizontal="center"/>
    </xf>
    <xf numFmtId="0" fontId="42" fillId="24" borderId="0" xfId="0" applyFont="1" applyFill="1"/>
    <xf numFmtId="0" fontId="42" fillId="24" borderId="24" xfId="0" applyFont="1" applyFill="1" applyBorder="1"/>
    <xf numFmtId="0" fontId="46" fillId="24" borderId="17" xfId="0" applyFont="1" applyFill="1" applyBorder="1" applyAlignment="1">
      <alignment horizontal="center" vertical="center"/>
    </xf>
    <xf numFmtId="0" fontId="46" fillId="24" borderId="0" xfId="0" applyFont="1" applyFill="1" applyAlignment="1">
      <alignment horizontal="center" vertical="center"/>
    </xf>
    <xf numFmtId="0" fontId="46" fillId="24" borderId="18" xfId="0" applyFont="1" applyFill="1" applyBorder="1" applyAlignment="1">
      <alignment horizontal="center" vertical="center"/>
    </xf>
    <xf numFmtId="0" fontId="47" fillId="24" borderId="22" xfId="0" applyFont="1" applyFill="1" applyBorder="1" applyAlignment="1">
      <alignment horizontal="center" vertical="center"/>
    </xf>
    <xf numFmtId="0" fontId="46" fillId="24" borderId="23" xfId="0" applyFont="1" applyFill="1" applyBorder="1" applyAlignment="1">
      <alignment horizontal="center" vertical="center"/>
    </xf>
    <xf numFmtId="0" fontId="47" fillId="24" borderId="24" xfId="0" applyFont="1" applyFill="1" applyBorder="1" applyAlignment="1">
      <alignment horizontal="center" vertical="center"/>
    </xf>
    <xf numFmtId="1" fontId="42" fillId="24" borderId="15" xfId="0" applyNumberFormat="1" applyFont="1" applyFill="1" applyBorder="1" applyAlignment="1">
      <alignment horizontal="center"/>
    </xf>
    <xf numFmtId="0" fontId="45" fillId="0" borderId="21" xfId="0" applyFont="1" applyBorder="1" applyAlignment="1">
      <alignment horizontal="left" vertical="top" wrapText="1"/>
    </xf>
    <xf numFmtId="0" fontId="15" fillId="26" borderId="0" xfId="0" applyFont="1" applyFill="1"/>
    <xf numFmtId="0" fontId="25" fillId="26" borderId="0" xfId="0" applyFont="1" applyFill="1"/>
    <xf numFmtId="0" fontId="15" fillId="26" borderId="14" xfId="0" applyFont="1" applyFill="1" applyBorder="1"/>
    <xf numFmtId="0" fontId="15" fillId="26" borderId="15" xfId="0" applyFont="1" applyFill="1" applyBorder="1"/>
    <xf numFmtId="0" fontId="15" fillId="26" borderId="20" xfId="0" applyFont="1" applyFill="1" applyBorder="1"/>
    <xf numFmtId="0" fontId="15" fillId="26" borderId="11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15" fillId="26" borderId="19" xfId="0" applyFont="1" applyFill="1" applyBorder="1" applyAlignment="1">
      <alignment horizontal="center"/>
    </xf>
    <xf numFmtId="0" fontId="15" fillId="26" borderId="17" xfId="0" applyFont="1" applyFill="1" applyBorder="1" applyAlignment="1">
      <alignment horizontal="center"/>
    </xf>
    <xf numFmtId="0" fontId="15" fillId="26" borderId="0" xfId="0" applyFont="1" applyFill="1" applyAlignment="1">
      <alignment horizontal="center"/>
    </xf>
    <xf numFmtId="0" fontId="15" fillId="26" borderId="18" xfId="0" applyFont="1" applyFill="1" applyBorder="1" applyAlignment="1">
      <alignment horizontal="center"/>
    </xf>
    <xf numFmtId="0" fontId="15" fillId="26" borderId="14" xfId="0" applyFont="1" applyFill="1" applyBorder="1" applyAlignment="1">
      <alignment horizontal="center"/>
    </xf>
    <xf numFmtId="0" fontId="15" fillId="26" borderId="15" xfId="0" applyFont="1" applyFill="1" applyBorder="1" applyAlignment="1">
      <alignment horizontal="center"/>
    </xf>
    <xf numFmtId="0" fontId="15" fillId="26" borderId="20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27" borderId="30" xfId="0" applyFont="1" applyFill="1" applyBorder="1" applyAlignment="1">
      <alignment horizontal="center"/>
    </xf>
    <xf numFmtId="0" fontId="43" fillId="27" borderId="31" xfId="0" applyFont="1" applyFill="1" applyBorder="1" applyAlignment="1">
      <alignment horizontal="center"/>
    </xf>
    <xf numFmtId="0" fontId="46" fillId="24" borderId="35" xfId="0" applyFont="1" applyFill="1" applyBorder="1" applyAlignment="1">
      <alignment horizontal="center" vertical="center"/>
    </xf>
    <xf numFmtId="0" fontId="46" fillId="24" borderId="36" xfId="0" applyFont="1" applyFill="1" applyBorder="1" applyAlignment="1">
      <alignment horizontal="center" vertical="center"/>
    </xf>
    <xf numFmtId="0" fontId="46" fillId="24" borderId="33" xfId="0" applyFont="1" applyFill="1" applyBorder="1" applyAlignment="1">
      <alignment horizontal="center" vertical="center"/>
    </xf>
    <xf numFmtId="0" fontId="46" fillId="24" borderId="34" xfId="0" applyFont="1" applyFill="1" applyBorder="1" applyAlignment="1">
      <alignment horizontal="center" vertical="center"/>
    </xf>
    <xf numFmtId="0" fontId="46" fillId="24" borderId="37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center" wrapText="1"/>
    </xf>
    <xf numFmtId="168" fontId="23" fillId="24" borderId="26" xfId="0" applyNumberFormat="1" applyFont="1" applyFill="1" applyBorder="1" applyAlignment="1">
      <alignment horizontal="center" vertical="center" wrapText="1"/>
    </xf>
    <xf numFmtId="168" fontId="23" fillId="24" borderId="27" xfId="0" applyNumberFormat="1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/>
    </xf>
    <xf numFmtId="0" fontId="28" fillId="25" borderId="23" xfId="0" applyFont="1" applyFill="1" applyBorder="1" applyAlignment="1">
      <alignment horizontal="center"/>
    </xf>
    <xf numFmtId="0" fontId="28" fillId="25" borderId="24" xfId="0" applyFont="1" applyFill="1" applyBorder="1" applyAlignment="1">
      <alignment horizont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center"/>
    </xf>
    <xf numFmtId="168" fontId="23" fillId="24" borderId="26" xfId="0" applyNumberFormat="1" applyFont="1" applyFill="1" applyBorder="1" applyAlignment="1">
      <alignment horizontal="center" vertical="center"/>
    </xf>
    <xf numFmtId="168" fontId="23" fillId="24" borderId="27" xfId="0" applyNumberFormat="1" applyFont="1" applyFill="1" applyBorder="1" applyAlignment="1">
      <alignment horizontal="center" vertical="center"/>
    </xf>
    <xf numFmtId="0" fontId="46" fillId="24" borderId="32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top" wrapText="1"/>
    </xf>
    <xf numFmtId="168" fontId="23" fillId="24" borderId="26" xfId="0" applyNumberFormat="1" applyFont="1" applyFill="1" applyBorder="1" applyAlignment="1">
      <alignment horizontal="center" vertical="top" wrapText="1"/>
    </xf>
    <xf numFmtId="168" fontId="23" fillId="24" borderId="27" xfId="0" applyNumberFormat="1" applyFont="1" applyFill="1" applyBorder="1" applyAlignment="1">
      <alignment horizontal="center" vertical="top" wrapText="1"/>
    </xf>
    <xf numFmtId="0" fontId="37" fillId="24" borderId="0" xfId="0" applyFont="1" applyFill="1" applyAlignment="1">
      <alignment horizontal="left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3</xdr:col>
      <xdr:colOff>4606925</xdr:colOff>
      <xdr:row>12</xdr:row>
      <xdr:rowOff>87016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CCFA1-FE5D-4DA8-919F-41250ACA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6511"/>
          <a:ext cx="5943599" cy="192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1798731</xdr:colOff>
      <xdr:row>3</xdr:row>
      <xdr:rowOff>8359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2E83-FF31-45B1-A997-C9FB98E850B1}">
  <dimension ref="A1:H23"/>
  <sheetViews>
    <sheetView tabSelected="1" zoomScaleNormal="100" workbookViewId="0">
      <selection activeCell="D17" sqref="D17"/>
    </sheetView>
  </sheetViews>
  <sheetFormatPr defaultColWidth="9.5" defaultRowHeight="12.5" x14ac:dyDescent="0.3"/>
  <cols>
    <col min="1" max="3" width="9.5" style="110"/>
    <col min="4" max="4" width="87.3984375" style="116" customWidth="1"/>
    <col min="5" max="5" width="22.09765625" style="109" customWidth="1"/>
    <col min="6" max="8" width="9.5" style="109"/>
    <col min="9" max="16384" width="9.5" style="110"/>
  </cols>
  <sheetData>
    <row r="1" spans="1:5" x14ac:dyDescent="0.3">
      <c r="A1" s="141"/>
      <c r="B1" s="142"/>
      <c r="C1" s="142"/>
      <c r="D1" s="142"/>
      <c r="E1" s="143"/>
    </row>
    <row r="2" spans="1:5" x14ac:dyDescent="0.3">
      <c r="A2" s="144"/>
      <c r="B2" s="145"/>
      <c r="C2" s="145"/>
      <c r="D2" s="145"/>
      <c r="E2" s="146"/>
    </row>
    <row r="3" spans="1:5" x14ac:dyDescent="0.3">
      <c r="A3" s="144"/>
      <c r="B3" s="145"/>
      <c r="C3" s="145"/>
      <c r="D3" s="145"/>
      <c r="E3" s="146"/>
    </row>
    <row r="4" spans="1:5" x14ac:dyDescent="0.3">
      <c r="A4" s="144"/>
      <c r="B4" s="145"/>
      <c r="C4" s="145"/>
      <c r="D4" s="145"/>
      <c r="E4" s="146"/>
    </row>
    <row r="5" spans="1:5" x14ac:dyDescent="0.3">
      <c r="A5" s="144"/>
      <c r="B5" s="145"/>
      <c r="C5" s="145"/>
      <c r="D5" s="145"/>
      <c r="E5" s="146"/>
    </row>
    <row r="6" spans="1:5" x14ac:dyDescent="0.3">
      <c r="A6" s="144"/>
      <c r="B6" s="145"/>
      <c r="C6" s="145"/>
      <c r="D6" s="145"/>
      <c r="E6" s="146"/>
    </row>
    <row r="7" spans="1:5" x14ac:dyDescent="0.3">
      <c r="A7" s="144"/>
      <c r="B7" s="145"/>
      <c r="C7" s="145"/>
      <c r="D7" s="145"/>
      <c r="E7" s="146"/>
    </row>
    <row r="8" spans="1:5" x14ac:dyDescent="0.3">
      <c r="A8" s="144"/>
      <c r="B8" s="145"/>
      <c r="C8" s="145"/>
      <c r="D8" s="145"/>
      <c r="E8" s="146"/>
    </row>
    <row r="9" spans="1:5" x14ac:dyDescent="0.3">
      <c r="A9" s="144"/>
      <c r="B9" s="145"/>
      <c r="C9" s="145"/>
      <c r="D9" s="145"/>
      <c r="E9" s="146"/>
    </row>
    <row r="10" spans="1:5" x14ac:dyDescent="0.3">
      <c r="A10" s="144"/>
      <c r="B10" s="145"/>
      <c r="C10" s="145"/>
      <c r="D10" s="145"/>
      <c r="E10" s="146"/>
    </row>
    <row r="11" spans="1:5" x14ac:dyDescent="0.3">
      <c r="A11" s="144"/>
      <c r="B11" s="145"/>
      <c r="C11" s="145"/>
      <c r="D11" s="145"/>
      <c r="E11" s="146"/>
    </row>
    <row r="12" spans="1:5" x14ac:dyDescent="0.3">
      <c r="A12" s="144"/>
      <c r="B12" s="145"/>
      <c r="C12" s="145"/>
      <c r="D12" s="145"/>
      <c r="E12" s="146"/>
    </row>
    <row r="13" spans="1:5" ht="13" thickBot="1" x14ac:dyDescent="0.35">
      <c r="A13" s="147"/>
      <c r="B13" s="148"/>
      <c r="C13" s="148"/>
      <c r="D13" s="148"/>
      <c r="E13" s="149"/>
    </row>
    <row r="14" spans="1:5" ht="20.5" thickBot="1" x14ac:dyDescent="0.45">
      <c r="A14" s="150" t="s">
        <v>55</v>
      </c>
      <c r="B14" s="151"/>
      <c r="C14" s="151"/>
      <c r="D14" s="151"/>
      <c r="E14" s="152"/>
    </row>
    <row r="15" spans="1:5" x14ac:dyDescent="0.25">
      <c r="A15" s="111"/>
      <c r="B15" s="136"/>
      <c r="C15" s="136"/>
      <c r="D15" s="136"/>
      <c r="E15" s="112"/>
    </row>
    <row r="16" spans="1:5" ht="13" thickBot="1" x14ac:dyDescent="0.3">
      <c r="A16" s="111"/>
      <c r="B16" s="136"/>
      <c r="C16" s="136"/>
      <c r="D16" s="136"/>
      <c r="E16" s="112"/>
    </row>
    <row r="17" spans="1:5" ht="20.5" thickBot="1" x14ac:dyDescent="0.45">
      <c r="A17" s="113" t="s">
        <v>52</v>
      </c>
      <c r="B17" s="136"/>
      <c r="C17" s="136"/>
      <c r="D17" s="114" t="s">
        <v>61</v>
      </c>
      <c r="E17" s="112"/>
    </row>
    <row r="18" spans="1:5" ht="16" thickBot="1" x14ac:dyDescent="0.4">
      <c r="A18" s="111"/>
      <c r="B18" s="136"/>
      <c r="C18" s="136"/>
      <c r="D18" s="137"/>
      <c r="E18" s="112"/>
    </row>
    <row r="19" spans="1:5" ht="44" customHeight="1" thickBot="1" x14ac:dyDescent="0.45">
      <c r="A19" s="113" t="s">
        <v>53</v>
      </c>
      <c r="B19" s="136"/>
      <c r="C19" s="136"/>
      <c r="D19" s="135" t="s">
        <v>60</v>
      </c>
      <c r="E19" s="112"/>
    </row>
    <row r="20" spans="1:5" ht="16" thickBot="1" x14ac:dyDescent="0.4">
      <c r="A20" s="111"/>
      <c r="B20" s="136"/>
      <c r="C20" s="136"/>
      <c r="D20" s="137"/>
      <c r="E20" s="112"/>
    </row>
    <row r="21" spans="1:5" ht="20.5" thickBot="1" x14ac:dyDescent="0.45">
      <c r="A21" s="113" t="s">
        <v>54</v>
      </c>
      <c r="B21" s="136"/>
      <c r="C21" s="136"/>
      <c r="D21" s="115"/>
      <c r="E21" s="112"/>
    </row>
    <row r="22" spans="1:5" x14ac:dyDescent="0.25">
      <c r="A22" s="111"/>
      <c r="B22" s="136"/>
      <c r="C22" s="136"/>
      <c r="D22" s="136"/>
      <c r="E22" s="112"/>
    </row>
    <row r="23" spans="1:5" ht="13" thickBot="1" x14ac:dyDescent="0.3">
      <c r="A23" s="138"/>
      <c r="B23" s="139"/>
      <c r="C23" s="139"/>
      <c r="D23" s="139"/>
      <c r="E23" s="140"/>
    </row>
  </sheetData>
  <mergeCells count="2">
    <mergeCell ref="A1:E13"/>
    <mergeCell ref="A14:E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Normal="100" zoomScaleSheetLayoutView="90" zoomScalePageLayoutView="50" workbookViewId="0">
      <selection activeCell="A7" sqref="A7:F7"/>
    </sheetView>
  </sheetViews>
  <sheetFormatPr defaultColWidth="9.09765625" defaultRowHeight="12.5" x14ac:dyDescent="0.25"/>
  <cols>
    <col min="1" max="1" width="13.5" style="1" customWidth="1"/>
    <col min="2" max="2" width="66.19921875" style="2" customWidth="1"/>
    <col min="3" max="3" width="7" style="1" customWidth="1"/>
    <col min="4" max="4" width="16.69921875" style="3" customWidth="1"/>
    <col min="5" max="5" width="19.5" style="4" customWidth="1"/>
    <col min="6" max="6" width="21.69921875" style="2" customWidth="1"/>
    <col min="7" max="7" width="12.8984375" style="2" bestFit="1" customWidth="1"/>
    <col min="8" max="8" width="28.296875" style="2" customWidth="1"/>
    <col min="9" max="9" width="21.3984375" style="2" customWidth="1"/>
    <col min="10" max="10" width="21.8984375" style="2" customWidth="1"/>
    <col min="11" max="16384" width="9.09765625" style="2"/>
  </cols>
  <sheetData>
    <row r="1" spans="1:8" ht="13" thickBot="1" x14ac:dyDescent="0.3"/>
    <row r="2" spans="1:8" ht="18" customHeight="1" x14ac:dyDescent="0.25">
      <c r="A2" s="164" t="s">
        <v>15</v>
      </c>
      <c r="B2" s="165"/>
      <c r="C2" s="165"/>
      <c r="D2" s="165"/>
      <c r="E2" s="165"/>
      <c r="F2" s="166"/>
    </row>
    <row r="3" spans="1:8" ht="13" customHeight="1" x14ac:dyDescent="0.25">
      <c r="A3" s="167"/>
      <c r="B3" s="168"/>
      <c r="C3" s="168"/>
      <c r="D3" s="168"/>
      <c r="E3" s="168"/>
      <c r="F3" s="169"/>
    </row>
    <row r="4" spans="1:8" ht="18" x14ac:dyDescent="0.4">
      <c r="A4" s="161" t="s">
        <v>16</v>
      </c>
      <c r="B4" s="162"/>
      <c r="C4" s="162"/>
      <c r="D4" s="162"/>
      <c r="E4" s="162"/>
      <c r="F4" s="163"/>
    </row>
    <row r="5" spans="1:8" ht="13" x14ac:dyDescent="0.3">
      <c r="A5" s="5"/>
      <c r="B5" s="6"/>
      <c r="C5" s="6"/>
      <c r="D5" s="7"/>
      <c r="E5" s="7"/>
      <c r="F5" s="8"/>
    </row>
    <row r="6" spans="1:8" ht="32" customHeight="1" x14ac:dyDescent="0.25">
      <c r="A6" s="158" t="str">
        <f>'Cover Page'!D19</f>
        <v>Provision of the design, supply, installation and commissioning of gas suppression and fire detection and alarm systems in Rooms 27 and 31 at CSIR Rosebank (Cape Town.</v>
      </c>
      <c r="B6" s="159"/>
      <c r="C6" s="159"/>
      <c r="D6" s="159"/>
      <c r="E6" s="159"/>
      <c r="F6" s="160"/>
    </row>
    <row r="7" spans="1:8" ht="21" customHeight="1" x14ac:dyDescent="0.25">
      <c r="A7" s="170" t="s">
        <v>17</v>
      </c>
      <c r="B7" s="171"/>
      <c r="C7" s="171"/>
      <c r="D7" s="171"/>
      <c r="E7" s="171"/>
      <c r="F7" s="172"/>
    </row>
    <row r="8" spans="1:8" ht="13" thickBot="1" x14ac:dyDescent="0.3">
      <c r="A8" s="9"/>
      <c r="B8" s="10"/>
      <c r="C8" s="11"/>
      <c r="D8" s="12"/>
      <c r="E8" s="61"/>
      <c r="F8" s="13"/>
    </row>
    <row r="9" spans="1:8" s="65" customFormat="1" ht="28.5" thickBot="1" x14ac:dyDescent="0.35">
      <c r="A9" s="15" t="s">
        <v>0</v>
      </c>
      <c r="B9" s="62" t="s">
        <v>1</v>
      </c>
      <c r="C9" s="15" t="s">
        <v>2</v>
      </c>
      <c r="D9" s="63" t="s">
        <v>3</v>
      </c>
      <c r="E9" s="64" t="s">
        <v>4</v>
      </c>
      <c r="F9" s="63" t="s">
        <v>5</v>
      </c>
    </row>
    <row r="10" spans="1:8" s="65" customFormat="1" ht="14" x14ac:dyDescent="0.3">
      <c r="A10" s="20"/>
      <c r="B10" s="27"/>
      <c r="C10" s="20"/>
      <c r="D10" s="66"/>
      <c r="E10" s="67"/>
      <c r="F10" s="68"/>
    </row>
    <row r="11" spans="1:8" s="65" customFormat="1" ht="14.25" customHeight="1" x14ac:dyDescent="0.3">
      <c r="A11" s="20"/>
      <c r="B11" s="27" t="s">
        <v>8</v>
      </c>
      <c r="C11" s="20"/>
      <c r="D11" s="66"/>
      <c r="E11" s="67"/>
      <c r="F11" s="40"/>
      <c r="H11" s="69"/>
    </row>
    <row r="12" spans="1:8" s="71" customFormat="1" ht="14.25" customHeight="1" x14ac:dyDescent="0.3">
      <c r="A12" s="70"/>
      <c r="B12" s="27"/>
      <c r="C12" s="28"/>
      <c r="D12" s="21"/>
      <c r="E12" s="67"/>
      <c r="F12" s="68"/>
      <c r="H12" s="72"/>
    </row>
    <row r="13" spans="1:8" s="71" customFormat="1" ht="14.25" customHeight="1" x14ac:dyDescent="0.3">
      <c r="A13" s="73">
        <f>1+0.001</f>
        <v>1.0009999999999999</v>
      </c>
      <c r="B13" s="27" t="s">
        <v>9</v>
      </c>
      <c r="C13" s="20" t="s">
        <v>6</v>
      </c>
      <c r="D13" s="21">
        <v>0</v>
      </c>
      <c r="E13" s="28">
        <v>1</v>
      </c>
      <c r="F13" s="22">
        <f t="shared" ref="F13:F25" si="0">D13*E13</f>
        <v>0</v>
      </c>
      <c r="H13" s="69"/>
    </row>
    <row r="14" spans="1:8" s="71" customFormat="1" ht="14.25" customHeight="1" x14ac:dyDescent="0.3">
      <c r="A14" s="70"/>
      <c r="B14" s="27"/>
      <c r="C14" s="28"/>
      <c r="D14" s="21"/>
      <c r="E14" s="28"/>
      <c r="F14" s="22"/>
      <c r="H14" s="72"/>
    </row>
    <row r="15" spans="1:8" s="71" customFormat="1" ht="14.25" customHeight="1" x14ac:dyDescent="0.3">
      <c r="A15" s="73">
        <f>A13+0.001</f>
        <v>1.0019999999999998</v>
      </c>
      <c r="B15" s="27" t="s">
        <v>10</v>
      </c>
      <c r="C15" s="20" t="s">
        <v>6</v>
      </c>
      <c r="D15" s="21">
        <v>0</v>
      </c>
      <c r="E15" s="67">
        <v>1</v>
      </c>
      <c r="F15" s="22">
        <f t="shared" si="0"/>
        <v>0</v>
      </c>
      <c r="H15" s="69"/>
    </row>
    <row r="16" spans="1:8" s="71" customFormat="1" ht="14.25" customHeight="1" x14ac:dyDescent="0.3">
      <c r="A16" s="70"/>
      <c r="B16" s="27"/>
      <c r="C16" s="28"/>
      <c r="D16" s="21"/>
      <c r="E16" s="28"/>
      <c r="F16" s="22"/>
    </row>
    <row r="17" spans="1:6" s="71" customFormat="1" ht="14.25" customHeight="1" x14ac:dyDescent="0.3">
      <c r="A17" s="73">
        <f>A15+0.001</f>
        <v>1.0029999999999997</v>
      </c>
      <c r="B17" s="27" t="s">
        <v>11</v>
      </c>
      <c r="C17" s="20" t="s">
        <v>6</v>
      </c>
      <c r="D17" s="21">
        <v>0</v>
      </c>
      <c r="E17" s="67">
        <v>1</v>
      </c>
      <c r="F17" s="22">
        <f t="shared" si="0"/>
        <v>0</v>
      </c>
    </row>
    <row r="18" spans="1:6" s="71" customFormat="1" ht="14.25" customHeight="1" x14ac:dyDescent="0.3">
      <c r="A18" s="20"/>
      <c r="B18" s="27"/>
      <c r="C18" s="20"/>
      <c r="D18" s="66"/>
      <c r="E18" s="67"/>
      <c r="F18" s="22"/>
    </row>
    <row r="19" spans="1:6" s="71" customFormat="1" ht="14.25" customHeight="1" x14ac:dyDescent="0.3">
      <c r="A19" s="73">
        <f>A17+0.001</f>
        <v>1.0039999999999996</v>
      </c>
      <c r="B19" s="27" t="s">
        <v>12</v>
      </c>
      <c r="C19" s="20" t="s">
        <v>6</v>
      </c>
      <c r="D19" s="21">
        <v>0</v>
      </c>
      <c r="E19" s="67">
        <v>1</v>
      </c>
      <c r="F19" s="22">
        <f t="shared" si="0"/>
        <v>0</v>
      </c>
    </row>
    <row r="20" spans="1:6" s="71" customFormat="1" ht="14.25" customHeight="1" x14ac:dyDescent="0.3">
      <c r="A20" s="70"/>
      <c r="B20" s="27"/>
      <c r="C20" s="20"/>
      <c r="D20" s="66"/>
      <c r="E20" s="67"/>
      <c r="F20" s="22"/>
    </row>
    <row r="21" spans="1:6" s="71" customFormat="1" ht="14.25" customHeight="1" x14ac:dyDescent="0.3">
      <c r="A21" s="73">
        <f>A19+0.001</f>
        <v>1.0049999999999994</v>
      </c>
      <c r="B21" s="27" t="s">
        <v>29</v>
      </c>
      <c r="C21" s="20" t="s">
        <v>6</v>
      </c>
      <c r="D21" s="21">
        <v>0</v>
      </c>
      <c r="E21" s="67">
        <v>1</v>
      </c>
      <c r="F21" s="22">
        <f t="shared" si="0"/>
        <v>0</v>
      </c>
    </row>
    <row r="22" spans="1:6" s="71" customFormat="1" ht="14.25" customHeight="1" x14ac:dyDescent="0.3">
      <c r="A22" s="70"/>
      <c r="B22" s="27"/>
      <c r="C22" s="20"/>
      <c r="D22" s="66"/>
      <c r="E22" s="67"/>
      <c r="F22" s="22"/>
    </row>
    <row r="23" spans="1:6" s="71" customFormat="1" ht="14.25" customHeight="1" x14ac:dyDescent="0.3">
      <c r="A23" s="73">
        <f>A21+0.001</f>
        <v>1.0059999999999993</v>
      </c>
      <c r="B23" s="27" t="s">
        <v>35</v>
      </c>
      <c r="C23" s="20" t="s">
        <v>6</v>
      </c>
      <c r="D23" s="21">
        <v>0</v>
      </c>
      <c r="E23" s="67">
        <v>1</v>
      </c>
      <c r="F23" s="22">
        <f t="shared" si="0"/>
        <v>0</v>
      </c>
    </row>
    <row r="24" spans="1:6" s="71" customFormat="1" ht="14.25" customHeight="1" x14ac:dyDescent="0.3">
      <c r="A24" s="20"/>
      <c r="B24" s="27"/>
      <c r="C24" s="20"/>
      <c r="D24" s="66"/>
      <c r="E24" s="67"/>
      <c r="F24" s="22"/>
    </row>
    <row r="25" spans="1:6" s="71" customFormat="1" ht="14.25" customHeight="1" x14ac:dyDescent="0.3">
      <c r="A25" s="73">
        <f>A23+0.001</f>
        <v>1.0069999999999992</v>
      </c>
      <c r="B25" s="27" t="s">
        <v>13</v>
      </c>
      <c r="C25" s="20" t="s">
        <v>6</v>
      </c>
      <c r="D25" s="21">
        <v>0</v>
      </c>
      <c r="E25" s="67">
        <v>1</v>
      </c>
      <c r="F25" s="22">
        <f t="shared" si="0"/>
        <v>0</v>
      </c>
    </row>
    <row r="26" spans="1:6" s="74" customFormat="1" ht="14.25" customHeight="1" x14ac:dyDescent="0.3">
      <c r="A26" s="28"/>
      <c r="B26" s="27"/>
      <c r="C26" s="28"/>
      <c r="D26" s="21"/>
      <c r="E26" s="28"/>
      <c r="F26" s="22"/>
    </row>
    <row r="27" spans="1:6" s="71" customFormat="1" ht="14.25" customHeight="1" x14ac:dyDescent="0.3">
      <c r="A27" s="73">
        <f>A25+0.001</f>
        <v>1.0079999999999991</v>
      </c>
      <c r="B27" s="27" t="s">
        <v>14</v>
      </c>
      <c r="C27" s="20" t="s">
        <v>6</v>
      </c>
      <c r="D27" s="21">
        <v>0</v>
      </c>
      <c r="E27" s="28">
        <v>1</v>
      </c>
      <c r="F27" s="22">
        <f t="shared" ref="F27" si="1">D27*E27</f>
        <v>0</v>
      </c>
    </row>
    <row r="28" spans="1:6" s="71" customFormat="1" ht="14.25" customHeight="1" x14ac:dyDescent="0.3">
      <c r="A28" s="70"/>
      <c r="B28" s="27"/>
      <c r="C28" s="20"/>
      <c r="D28" s="21"/>
      <c r="E28" s="28"/>
      <c r="F28" s="22"/>
    </row>
    <row r="29" spans="1:6" s="71" customFormat="1" ht="14.25" customHeight="1" x14ac:dyDescent="0.3">
      <c r="A29" s="73">
        <f>A27+0.001</f>
        <v>1.008999999999999</v>
      </c>
      <c r="B29" s="27" t="s">
        <v>36</v>
      </c>
      <c r="C29" s="20" t="s">
        <v>6</v>
      </c>
      <c r="D29" s="21">
        <v>0</v>
      </c>
      <c r="E29" s="28">
        <v>1</v>
      </c>
      <c r="F29" s="22">
        <f t="shared" ref="F29" si="2">D29*E29</f>
        <v>0</v>
      </c>
    </row>
    <row r="30" spans="1:6" s="71" customFormat="1" ht="14.25" customHeight="1" x14ac:dyDescent="0.3">
      <c r="A30" s="70"/>
      <c r="B30" s="27"/>
      <c r="C30" s="20"/>
      <c r="D30" s="21"/>
      <c r="E30" s="28"/>
      <c r="F30" s="22"/>
    </row>
    <row r="31" spans="1:6" s="71" customFormat="1" ht="14.25" customHeight="1" x14ac:dyDescent="0.3">
      <c r="A31" s="73">
        <f>A29+0.001</f>
        <v>1.0099999999999989</v>
      </c>
      <c r="B31" s="27" t="s">
        <v>33</v>
      </c>
      <c r="C31" s="20" t="s">
        <v>6</v>
      </c>
      <c r="D31" s="21">
        <v>0</v>
      </c>
      <c r="E31" s="28">
        <v>1</v>
      </c>
      <c r="F31" s="22">
        <f t="shared" ref="F31" si="3">D31*E31</f>
        <v>0</v>
      </c>
    </row>
    <row r="32" spans="1:6" ht="14" x14ac:dyDescent="0.3">
      <c r="A32" s="70"/>
      <c r="C32" s="20"/>
      <c r="D32" s="21"/>
      <c r="E32" s="67"/>
      <c r="F32" s="21"/>
    </row>
    <row r="33" spans="1:6" s="71" customFormat="1" ht="14.25" customHeight="1" x14ac:dyDescent="0.3">
      <c r="A33" s="73">
        <f>A31+0.001</f>
        <v>1.0109999999999988</v>
      </c>
      <c r="B33" s="27" t="s">
        <v>37</v>
      </c>
      <c r="C33" s="20" t="s">
        <v>6</v>
      </c>
      <c r="D33" s="21">
        <v>0</v>
      </c>
      <c r="E33" s="28">
        <v>1</v>
      </c>
      <c r="F33" s="22">
        <f t="shared" ref="F33" si="4">D33*E33</f>
        <v>0</v>
      </c>
    </row>
    <row r="34" spans="1:6" s="71" customFormat="1" ht="14.25" customHeight="1" x14ac:dyDescent="0.3">
      <c r="A34" s="25"/>
      <c r="B34" s="27"/>
      <c r="C34" s="75"/>
      <c r="D34" s="21"/>
      <c r="E34" s="67"/>
      <c r="F34" s="21"/>
    </row>
    <row r="35" spans="1:6" s="71" customFormat="1" ht="14.25" customHeight="1" x14ac:dyDescent="0.3">
      <c r="A35" s="25"/>
      <c r="B35" s="27"/>
      <c r="C35" s="75"/>
      <c r="D35" s="21"/>
      <c r="E35" s="67"/>
      <c r="F35" s="21"/>
    </row>
    <row r="36" spans="1:6" s="71" customFormat="1" ht="14.25" customHeight="1" x14ac:dyDescent="0.3">
      <c r="A36" s="25"/>
      <c r="B36" s="27"/>
      <c r="C36" s="75"/>
      <c r="D36" s="21"/>
      <c r="E36" s="67"/>
      <c r="F36" s="21"/>
    </row>
    <row r="37" spans="1:6" s="71" customFormat="1" ht="14.25" customHeight="1" x14ac:dyDescent="0.3">
      <c r="A37" s="25"/>
      <c r="B37" s="27"/>
      <c r="C37" s="75"/>
      <c r="D37" s="21"/>
      <c r="E37" s="67"/>
      <c r="F37" s="21"/>
    </row>
    <row r="38" spans="1:6" s="71" customFormat="1" ht="14.25" customHeight="1" thickBot="1" x14ac:dyDescent="0.35">
      <c r="A38" s="76"/>
      <c r="B38" s="77"/>
      <c r="C38" s="78"/>
      <c r="D38" s="44"/>
      <c r="E38" s="79"/>
      <c r="F38" s="44"/>
    </row>
    <row r="39" spans="1:6" ht="16" thickBot="1" x14ac:dyDescent="0.3">
      <c r="A39" s="46"/>
      <c r="B39" s="80"/>
      <c r="C39" s="81"/>
      <c r="D39" s="82"/>
      <c r="E39" s="82"/>
      <c r="F39" s="35"/>
    </row>
    <row r="40" spans="1:6" ht="16" thickBot="1" x14ac:dyDescent="0.3">
      <c r="A40" s="83"/>
      <c r="B40" s="54" t="s">
        <v>7</v>
      </c>
      <c r="C40" s="54"/>
      <c r="D40" s="84"/>
      <c r="E40" s="84"/>
      <c r="F40" s="85">
        <f>SUM(F11:F31)</f>
        <v>0</v>
      </c>
    </row>
    <row r="41" spans="1:6" ht="16" thickBot="1" x14ac:dyDescent="0.3">
      <c r="A41" s="86"/>
      <c r="B41" s="87"/>
      <c r="C41" s="88"/>
      <c r="D41" s="89"/>
      <c r="E41" s="89"/>
      <c r="F41" s="45"/>
    </row>
    <row r="43" spans="1:6" ht="13" thickBot="1" x14ac:dyDescent="0.3"/>
    <row r="44" spans="1:6" ht="13" x14ac:dyDescent="0.3">
      <c r="A44" s="119"/>
      <c r="B44" s="120"/>
      <c r="C44" s="121"/>
      <c r="D44" s="120"/>
      <c r="E44" s="122"/>
    </row>
    <row r="45" spans="1:6" ht="23" customHeight="1" x14ac:dyDescent="0.25">
      <c r="A45" s="123"/>
      <c r="B45" s="124"/>
      <c r="C45" s="125"/>
      <c r="D45" s="124"/>
      <c r="E45" s="127"/>
    </row>
    <row r="46" spans="1:6" ht="20.5" customHeight="1" x14ac:dyDescent="0.25">
      <c r="A46" s="173" t="s">
        <v>56</v>
      </c>
      <c r="B46" s="155"/>
      <c r="C46" s="125"/>
      <c r="D46" s="155" t="s">
        <v>57</v>
      </c>
      <c r="E46" s="156"/>
    </row>
    <row r="47" spans="1:6" ht="13" x14ac:dyDescent="0.25">
      <c r="A47" s="128"/>
      <c r="B47" s="129"/>
      <c r="C47" s="125"/>
      <c r="D47" s="126"/>
      <c r="E47" s="130"/>
    </row>
    <row r="48" spans="1:6" ht="22" customHeight="1" x14ac:dyDescent="0.25">
      <c r="A48" s="131"/>
      <c r="B48" s="132"/>
      <c r="C48" s="125"/>
      <c r="D48" s="124"/>
      <c r="E48" s="133"/>
    </row>
    <row r="49" spans="1:5" ht="30" customHeight="1" thickBot="1" x14ac:dyDescent="0.3">
      <c r="A49" s="153" t="s">
        <v>58</v>
      </c>
      <c r="B49" s="154"/>
      <c r="C49" s="134"/>
      <c r="D49" s="154" t="s">
        <v>59</v>
      </c>
      <c r="E49" s="157"/>
    </row>
  </sheetData>
  <mergeCells count="8">
    <mergeCell ref="A2:F3"/>
    <mergeCell ref="A7:F7"/>
    <mergeCell ref="A46:B46"/>
    <mergeCell ref="A49:B49"/>
    <mergeCell ref="D46:E46"/>
    <mergeCell ref="D49:E49"/>
    <mergeCell ref="A6:F6"/>
    <mergeCell ref="A4:F4"/>
  </mergeCells>
  <pageMargins left="0.74803149606299202" right="0.74803149606299202" top="0.98425196850393704" bottom="0.98425196850393704" header="0.511811023622047" footer="0.511811023622047"/>
  <pageSetup paperSize="9" scale="63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zoomScaleNormal="100" zoomScaleSheetLayoutView="90" zoomScalePageLayoutView="50" workbookViewId="0">
      <selection activeCell="A6" sqref="A6:F6"/>
    </sheetView>
  </sheetViews>
  <sheetFormatPr defaultColWidth="9.09765625" defaultRowHeight="12.5" x14ac:dyDescent="0.25"/>
  <cols>
    <col min="1" max="1" width="13.5" style="1" customWidth="1"/>
    <col min="2" max="2" width="90.59765625" style="2" customWidth="1"/>
    <col min="3" max="3" width="7" style="1" customWidth="1"/>
    <col min="4" max="4" width="16.69921875" style="3" customWidth="1"/>
    <col min="5" max="5" width="13.59765625" style="4" customWidth="1"/>
    <col min="6" max="6" width="21.69921875" style="2" customWidth="1"/>
    <col min="7" max="7" width="12.8984375" style="2" bestFit="1" customWidth="1"/>
    <col min="8" max="8" width="28.296875" style="2" customWidth="1"/>
    <col min="9" max="9" width="21.3984375" style="2" customWidth="1"/>
    <col min="10" max="10" width="21.8984375" style="2" customWidth="1"/>
    <col min="11" max="16384" width="9.09765625" style="2"/>
  </cols>
  <sheetData>
    <row r="1" spans="1:8" ht="13" thickBot="1" x14ac:dyDescent="0.3"/>
    <row r="2" spans="1:8" ht="18" customHeight="1" x14ac:dyDescent="0.25">
      <c r="A2" s="164" t="s">
        <v>15</v>
      </c>
      <c r="B2" s="165"/>
      <c r="C2" s="165"/>
      <c r="D2" s="165"/>
      <c r="E2" s="165"/>
      <c r="F2" s="166"/>
    </row>
    <row r="3" spans="1:8" ht="13" customHeight="1" x14ac:dyDescent="0.25">
      <c r="A3" s="167"/>
      <c r="B3" s="168"/>
      <c r="C3" s="168"/>
      <c r="D3" s="168"/>
      <c r="E3" s="168"/>
      <c r="F3" s="169"/>
    </row>
    <row r="4" spans="1:8" ht="18" x14ac:dyDescent="0.4">
      <c r="A4" s="161" t="s">
        <v>18</v>
      </c>
      <c r="B4" s="162"/>
      <c r="C4" s="162"/>
      <c r="D4" s="162"/>
      <c r="E4" s="162"/>
      <c r="F4" s="163"/>
    </row>
    <row r="5" spans="1:8" ht="13" x14ac:dyDescent="0.3">
      <c r="A5" s="5"/>
      <c r="B5" s="6"/>
      <c r="C5" s="6"/>
      <c r="D5" s="7"/>
      <c r="E5" s="7"/>
      <c r="F5" s="8"/>
    </row>
    <row r="6" spans="1:8" ht="39" customHeight="1" x14ac:dyDescent="0.25">
      <c r="A6" s="174" t="str">
        <f>'Preliminaries &amp; Generals'!A6</f>
        <v>Provision of the design, supply, installation and commissioning of gas suppression and fire detection and alarm systems in Rooms 27 and 31 at CSIR Rosebank (Cape Town.</v>
      </c>
      <c r="B6" s="175"/>
      <c r="C6" s="175"/>
      <c r="D6" s="175"/>
      <c r="E6" s="175"/>
      <c r="F6" s="176"/>
    </row>
    <row r="7" spans="1:8" ht="14" x14ac:dyDescent="0.25">
      <c r="A7" s="170" t="s">
        <v>28</v>
      </c>
      <c r="B7" s="171"/>
      <c r="C7" s="171"/>
      <c r="D7" s="171"/>
      <c r="E7" s="171"/>
      <c r="F7" s="172"/>
    </row>
    <row r="8" spans="1:8" ht="13" thickBot="1" x14ac:dyDescent="0.3">
      <c r="A8" s="58"/>
      <c r="F8" s="60"/>
    </row>
    <row r="9" spans="1:8" s="65" customFormat="1" ht="56.5" thickBot="1" x14ac:dyDescent="0.35">
      <c r="A9" s="15" t="s">
        <v>0</v>
      </c>
      <c r="B9" s="62" t="s">
        <v>1</v>
      </c>
      <c r="C9" s="15" t="s">
        <v>2</v>
      </c>
      <c r="D9" s="63" t="s">
        <v>3</v>
      </c>
      <c r="E9" s="64" t="s">
        <v>4</v>
      </c>
      <c r="F9" s="63" t="s">
        <v>5</v>
      </c>
    </row>
    <row r="10" spans="1:8" s="65" customFormat="1" ht="14" x14ac:dyDescent="0.3">
      <c r="A10" s="90"/>
      <c r="B10" s="91"/>
      <c r="C10" s="31"/>
      <c r="D10" s="92"/>
      <c r="E10" s="93"/>
      <c r="F10" s="92"/>
    </row>
    <row r="11" spans="1:8" s="65" customFormat="1" ht="14" x14ac:dyDescent="0.3">
      <c r="A11" s="18"/>
      <c r="B11" s="94" t="s">
        <v>42</v>
      </c>
      <c r="C11" s="20"/>
      <c r="D11" s="21"/>
      <c r="E11" s="67"/>
      <c r="F11" s="22"/>
    </row>
    <row r="12" spans="1:8" s="65" customFormat="1" ht="14" x14ac:dyDescent="0.3">
      <c r="A12" s="18"/>
      <c r="B12" s="95"/>
      <c r="C12" s="20"/>
      <c r="D12" s="21"/>
      <c r="E12" s="67"/>
      <c r="F12" s="22"/>
    </row>
    <row r="13" spans="1:8" s="71" customFormat="1" ht="42" x14ac:dyDescent="0.3">
      <c r="A13" s="25">
        <f>2+0.001</f>
        <v>2.0009999999999999</v>
      </c>
      <c r="B13" s="96" t="s">
        <v>43</v>
      </c>
      <c r="C13" s="67" t="s">
        <v>34</v>
      </c>
      <c r="D13" s="21">
        <v>0</v>
      </c>
      <c r="E13" s="67">
        <v>1</v>
      </c>
      <c r="F13" s="22">
        <f t="shared" ref="F13:F15" si="0">D13*E13</f>
        <v>0</v>
      </c>
      <c r="H13" s="55"/>
    </row>
    <row r="14" spans="1:8" s="71" customFormat="1" ht="42" x14ac:dyDescent="0.3">
      <c r="A14" s="25">
        <f>A13+0.001</f>
        <v>2.0019999999999998</v>
      </c>
      <c r="B14" s="96" t="s">
        <v>44</v>
      </c>
      <c r="C14" s="67" t="s">
        <v>34</v>
      </c>
      <c r="D14" s="21">
        <v>0</v>
      </c>
      <c r="E14" s="67">
        <v>1</v>
      </c>
      <c r="F14" s="22">
        <f t="shared" ref="F14" si="1">D14*E14</f>
        <v>0</v>
      </c>
      <c r="H14" s="55"/>
    </row>
    <row r="15" spans="1:8" s="71" customFormat="1" ht="42" x14ac:dyDescent="0.3">
      <c r="A15" s="25">
        <f>A14+0.001</f>
        <v>2.0029999999999997</v>
      </c>
      <c r="B15" s="97" t="s">
        <v>39</v>
      </c>
      <c r="C15" s="67" t="s">
        <v>34</v>
      </c>
      <c r="D15" s="21">
        <v>0</v>
      </c>
      <c r="E15" s="67">
        <v>1</v>
      </c>
      <c r="F15" s="22">
        <f t="shared" si="0"/>
        <v>0</v>
      </c>
      <c r="H15" s="98"/>
    </row>
    <row r="16" spans="1:8" s="71" customFormat="1" ht="14" x14ac:dyDescent="0.3">
      <c r="A16" s="25">
        <f t="shared" ref="A16:A17" si="2">A15+0.001</f>
        <v>2.0039999999999996</v>
      </c>
      <c r="B16" s="97" t="s">
        <v>40</v>
      </c>
      <c r="C16" s="67" t="s">
        <v>34</v>
      </c>
      <c r="D16" s="21">
        <v>0</v>
      </c>
      <c r="E16" s="67">
        <v>1</v>
      </c>
      <c r="F16" s="22">
        <f t="shared" ref="F16" si="3">D16*E16</f>
        <v>0</v>
      </c>
      <c r="H16" s="98"/>
    </row>
    <row r="17" spans="1:8" s="71" customFormat="1" ht="14" x14ac:dyDescent="0.3">
      <c r="A17" s="25">
        <f t="shared" si="2"/>
        <v>2.0049999999999994</v>
      </c>
      <c r="B17" s="27" t="s">
        <v>38</v>
      </c>
      <c r="C17" s="67" t="s">
        <v>34</v>
      </c>
      <c r="D17" s="21">
        <v>0</v>
      </c>
      <c r="E17" s="67">
        <v>1</v>
      </c>
      <c r="F17" s="22">
        <f t="shared" ref="F17:F19" si="4">D17*E17</f>
        <v>0</v>
      </c>
      <c r="H17" s="55"/>
    </row>
    <row r="18" spans="1:8" s="71" customFormat="1" ht="56" x14ac:dyDescent="0.3">
      <c r="A18" s="100">
        <v>2.0059999999999998</v>
      </c>
      <c r="B18" s="99" t="s">
        <v>46</v>
      </c>
      <c r="C18" s="67" t="s">
        <v>34</v>
      </c>
      <c r="D18" s="21">
        <v>0</v>
      </c>
      <c r="E18" s="67">
        <v>1</v>
      </c>
      <c r="F18" s="22">
        <f t="shared" si="4"/>
        <v>0</v>
      </c>
      <c r="H18" s="55"/>
    </row>
    <row r="19" spans="1:8" s="71" customFormat="1" ht="56" x14ac:dyDescent="0.3">
      <c r="A19" s="100">
        <v>2.0070000000000001</v>
      </c>
      <c r="B19" s="99" t="s">
        <v>45</v>
      </c>
      <c r="C19" s="67" t="s">
        <v>34</v>
      </c>
      <c r="D19" s="21">
        <v>0</v>
      </c>
      <c r="E19" s="67">
        <v>1</v>
      </c>
      <c r="F19" s="22">
        <f t="shared" si="4"/>
        <v>0</v>
      </c>
      <c r="H19" s="55"/>
    </row>
    <row r="20" spans="1:8" s="71" customFormat="1" ht="28" x14ac:dyDescent="0.3">
      <c r="A20" s="25">
        <v>2.008</v>
      </c>
      <c r="B20" s="27" t="s">
        <v>41</v>
      </c>
      <c r="C20" s="67" t="s">
        <v>34</v>
      </c>
      <c r="D20" s="21">
        <v>0</v>
      </c>
      <c r="E20" s="67">
        <v>1</v>
      </c>
      <c r="F20" s="22">
        <f t="shared" ref="F20" si="5">D20*E20</f>
        <v>0</v>
      </c>
      <c r="H20" s="55"/>
    </row>
    <row r="21" spans="1:8" s="71" customFormat="1" ht="14.5" thickBot="1" x14ac:dyDescent="0.35">
      <c r="A21" s="25"/>
      <c r="B21" s="77"/>
      <c r="C21" s="20"/>
      <c r="D21" s="55"/>
      <c r="E21" s="67"/>
      <c r="F21" s="22"/>
      <c r="H21" s="55"/>
    </row>
    <row r="22" spans="1:8" s="71" customFormat="1" ht="16" thickBot="1" x14ac:dyDescent="0.35">
      <c r="A22" s="46"/>
      <c r="B22" s="80"/>
      <c r="C22" s="81"/>
      <c r="D22" s="82"/>
      <c r="E22" s="82"/>
      <c r="F22" s="35"/>
      <c r="H22" s="55"/>
    </row>
    <row r="23" spans="1:8" s="71" customFormat="1" ht="16" thickBot="1" x14ac:dyDescent="0.35">
      <c r="A23" s="83"/>
      <c r="B23" s="54" t="s">
        <v>7</v>
      </c>
      <c r="C23" s="54"/>
      <c r="D23" s="84"/>
      <c r="E23" s="84"/>
      <c r="F23" s="85">
        <f>SUM(F10:F20)</f>
        <v>0</v>
      </c>
      <c r="H23" s="55"/>
    </row>
    <row r="24" spans="1:8" s="71" customFormat="1" ht="16" thickBot="1" x14ac:dyDescent="0.35">
      <c r="A24" s="86"/>
      <c r="B24" s="87"/>
      <c r="C24" s="88"/>
      <c r="D24" s="89"/>
      <c r="E24" s="89"/>
      <c r="F24" s="45"/>
      <c r="H24" s="55"/>
    </row>
    <row r="26" spans="1:8" ht="13" thickBot="1" x14ac:dyDescent="0.3"/>
    <row r="27" spans="1:8" ht="13" x14ac:dyDescent="0.3">
      <c r="A27" s="119"/>
      <c r="B27" s="120"/>
      <c r="C27" s="121"/>
      <c r="D27" s="120"/>
      <c r="E27" s="122"/>
    </row>
    <row r="28" spans="1:8" ht="23" customHeight="1" x14ac:dyDescent="0.25">
      <c r="A28" s="123"/>
      <c r="B28" s="124"/>
      <c r="C28" s="125"/>
      <c r="D28" s="124"/>
      <c r="E28" s="127"/>
    </row>
    <row r="29" spans="1:8" ht="20.5" customHeight="1" x14ac:dyDescent="0.25">
      <c r="A29" s="173" t="s">
        <v>56</v>
      </c>
      <c r="B29" s="155"/>
      <c r="C29" s="125"/>
      <c r="D29" s="155" t="s">
        <v>57</v>
      </c>
      <c r="E29" s="156"/>
    </row>
    <row r="30" spans="1:8" ht="13" x14ac:dyDescent="0.25">
      <c r="A30" s="128"/>
      <c r="B30" s="129"/>
      <c r="C30" s="125"/>
      <c r="D30" s="126"/>
      <c r="E30" s="130"/>
    </row>
    <row r="31" spans="1:8" ht="22" customHeight="1" x14ac:dyDescent="0.25">
      <c r="A31" s="131"/>
      <c r="B31" s="132"/>
      <c r="C31" s="125"/>
      <c r="D31" s="124"/>
      <c r="E31" s="133"/>
    </row>
    <row r="32" spans="1:8" ht="30" customHeight="1" thickBot="1" x14ac:dyDescent="0.3">
      <c r="A32" s="153" t="s">
        <v>58</v>
      </c>
      <c r="B32" s="154"/>
      <c r="C32" s="134"/>
      <c r="D32" s="154" t="s">
        <v>59</v>
      </c>
      <c r="E32" s="157"/>
    </row>
  </sheetData>
  <mergeCells count="8">
    <mergeCell ref="A2:F3"/>
    <mergeCell ref="A7:F7"/>
    <mergeCell ref="A29:B29"/>
    <mergeCell ref="A32:B32"/>
    <mergeCell ref="D29:E29"/>
    <mergeCell ref="D32:E32"/>
    <mergeCell ref="A6:F6"/>
    <mergeCell ref="A4:F4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59" fitToHeight="1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zoomScaleNormal="100" zoomScaleSheetLayoutView="80" zoomScalePageLayoutView="50" workbookViewId="0">
      <selection activeCell="D14" sqref="D14"/>
    </sheetView>
  </sheetViews>
  <sheetFormatPr defaultColWidth="9.09765625" defaultRowHeight="12.5" x14ac:dyDescent="0.25"/>
  <cols>
    <col min="1" max="1" width="9.09765625" style="1"/>
    <col min="2" max="2" width="47.09765625" style="2" customWidth="1"/>
    <col min="3" max="3" width="18.69921875" style="1" customWidth="1"/>
    <col min="4" max="4" width="16.69921875" style="3" customWidth="1"/>
    <col min="5" max="5" width="19.3984375" style="4" customWidth="1"/>
    <col min="6" max="6" width="12.8984375" style="2" bestFit="1" customWidth="1"/>
    <col min="7" max="7" width="28.296875" style="2" customWidth="1"/>
    <col min="8" max="8" width="21.3984375" style="2" customWidth="1"/>
    <col min="9" max="9" width="21.8984375" style="2" customWidth="1"/>
    <col min="10" max="16384" width="9.09765625" style="2"/>
  </cols>
  <sheetData>
    <row r="1" spans="1:5" ht="13" thickBot="1" x14ac:dyDescent="0.3"/>
    <row r="2" spans="1:5" ht="18" customHeight="1" x14ac:dyDescent="0.25">
      <c r="A2" s="164" t="s">
        <v>15</v>
      </c>
      <c r="B2" s="165"/>
      <c r="C2" s="165"/>
      <c r="D2" s="165"/>
      <c r="E2" s="166"/>
    </row>
    <row r="3" spans="1:5" ht="13" customHeight="1" x14ac:dyDescent="0.25">
      <c r="A3" s="167"/>
      <c r="B3" s="168"/>
      <c r="C3" s="168"/>
      <c r="D3" s="168"/>
      <c r="E3" s="169"/>
    </row>
    <row r="4" spans="1:5" ht="18" x14ac:dyDescent="0.4">
      <c r="A4" s="161" t="s">
        <v>26</v>
      </c>
      <c r="B4" s="162"/>
      <c r="C4" s="162"/>
      <c r="D4" s="162"/>
      <c r="E4" s="163"/>
    </row>
    <row r="5" spans="1:5" ht="13" x14ac:dyDescent="0.3">
      <c r="A5" s="5"/>
      <c r="B5" s="6"/>
      <c r="C5" s="6"/>
      <c r="D5" s="7"/>
      <c r="E5" s="8"/>
    </row>
    <row r="6" spans="1:5" ht="30.75" customHeight="1" x14ac:dyDescent="0.25">
      <c r="A6" s="174" t="str">
        <f>Fire!A6</f>
        <v>Provision of the design, supply, installation and commissioning of gas suppression and fire detection and alarm systems in Rooms 27 and 31 at CSIR Rosebank (Cape Town.</v>
      </c>
      <c r="B6" s="175"/>
      <c r="C6" s="175"/>
      <c r="D6" s="175"/>
      <c r="E6" s="176"/>
    </row>
    <row r="7" spans="1:5" ht="14" x14ac:dyDescent="0.25">
      <c r="A7" s="170" t="s">
        <v>27</v>
      </c>
      <c r="B7" s="171"/>
      <c r="C7" s="171"/>
      <c r="D7" s="171"/>
      <c r="E7" s="172"/>
    </row>
    <row r="8" spans="1:5" ht="13" thickBot="1" x14ac:dyDescent="0.3">
      <c r="A8" s="9"/>
      <c r="B8" s="10"/>
      <c r="C8" s="11"/>
      <c r="D8" s="12"/>
      <c r="E8" s="13"/>
    </row>
    <row r="9" spans="1:5" ht="69" customHeight="1" thickBot="1" x14ac:dyDescent="0.3">
      <c r="A9" s="41" t="s">
        <v>0</v>
      </c>
      <c r="B9" s="14" t="s">
        <v>1</v>
      </c>
      <c r="C9" s="15" t="s">
        <v>19</v>
      </c>
      <c r="D9" s="16" t="s">
        <v>20</v>
      </c>
      <c r="E9" s="17" t="s">
        <v>5</v>
      </c>
    </row>
    <row r="10" spans="1:5" ht="14" x14ac:dyDescent="0.3">
      <c r="A10" s="18"/>
      <c r="B10" s="19"/>
      <c r="C10" s="20"/>
      <c r="D10" s="21"/>
      <c r="E10" s="22"/>
    </row>
    <row r="11" spans="1:5" ht="15.5" x14ac:dyDescent="0.3">
      <c r="A11" s="18"/>
      <c r="B11" s="23" t="s">
        <v>21</v>
      </c>
      <c r="C11" s="20"/>
      <c r="D11" s="21"/>
      <c r="E11" s="22"/>
    </row>
    <row r="12" spans="1:5" ht="14" x14ac:dyDescent="0.3">
      <c r="A12" s="18"/>
      <c r="B12" s="24"/>
      <c r="C12" s="20"/>
      <c r="D12" s="21"/>
      <c r="E12" s="22"/>
    </row>
    <row r="13" spans="1:5" ht="15.5" x14ac:dyDescent="0.35">
      <c r="A13" s="25">
        <f>3+0.001</f>
        <v>3.0009999999999999</v>
      </c>
      <c r="B13" s="26" t="s">
        <v>22</v>
      </c>
      <c r="C13" s="20">
        <v>1</v>
      </c>
      <c r="D13" s="21"/>
      <c r="E13" s="22">
        <f>'Preliminaries &amp; Generals'!F40</f>
        <v>0</v>
      </c>
    </row>
    <row r="14" spans="1:5" ht="14" x14ac:dyDescent="0.3">
      <c r="A14" s="25">
        <f>A13+0.001</f>
        <v>3.0019999999999998</v>
      </c>
      <c r="B14" s="27" t="s">
        <v>23</v>
      </c>
      <c r="C14" s="20">
        <v>2</v>
      </c>
      <c r="D14" s="21"/>
      <c r="E14" s="22">
        <f>Fire!F23</f>
        <v>0</v>
      </c>
    </row>
    <row r="15" spans="1:5" ht="14.5" thickBot="1" x14ac:dyDescent="0.35">
      <c r="A15" s="28"/>
      <c r="B15" s="29"/>
      <c r="C15" s="28"/>
      <c r="D15" s="21"/>
      <c r="E15" s="30"/>
    </row>
    <row r="16" spans="1:5" ht="15.5" x14ac:dyDescent="0.25">
      <c r="A16" s="31"/>
      <c r="B16" s="32"/>
      <c r="C16" s="33"/>
      <c r="D16" s="34"/>
      <c r="E16" s="35"/>
    </row>
    <row r="17" spans="1:5" ht="15.5" x14ac:dyDescent="0.25">
      <c r="A17" s="36"/>
      <c r="B17" s="37" t="s">
        <v>25</v>
      </c>
      <c r="C17" s="38"/>
      <c r="D17" s="21"/>
      <c r="E17" s="39">
        <f>SUM(E11:E14)</f>
        <v>0</v>
      </c>
    </row>
    <row r="18" spans="1:5" ht="15.5" x14ac:dyDescent="0.25">
      <c r="A18" s="36"/>
      <c r="B18" s="37"/>
      <c r="C18" s="38"/>
      <c r="D18" s="21"/>
      <c r="E18" s="40"/>
    </row>
    <row r="19" spans="1:5" ht="15.5" x14ac:dyDescent="0.25">
      <c r="A19" s="36"/>
      <c r="B19" s="37" t="s">
        <v>24</v>
      </c>
      <c r="C19" s="38"/>
      <c r="D19" s="21"/>
      <c r="E19" s="39">
        <v>0</v>
      </c>
    </row>
    <row r="20" spans="1:5" ht="15.5" x14ac:dyDescent="0.25">
      <c r="A20" s="36"/>
      <c r="B20" s="37"/>
      <c r="C20" s="38"/>
      <c r="D20" s="21"/>
      <c r="E20" s="40"/>
    </row>
    <row r="21" spans="1:5" ht="15.5" x14ac:dyDescent="0.25">
      <c r="A21" s="36"/>
      <c r="B21" s="37" t="s">
        <v>30</v>
      </c>
      <c r="C21" s="38"/>
      <c r="D21" s="21"/>
      <c r="E21" s="39">
        <f>SUM(E17,E19)</f>
        <v>0</v>
      </c>
    </row>
    <row r="22" spans="1:5" ht="16" thickBot="1" x14ac:dyDescent="0.3">
      <c r="A22" s="41"/>
      <c r="B22" s="42"/>
      <c r="C22" s="43"/>
      <c r="D22" s="44"/>
      <c r="E22" s="45"/>
    </row>
    <row r="23" spans="1:5" ht="14.5" thickBot="1" x14ac:dyDescent="0.3">
      <c r="A23" s="46"/>
      <c r="B23" s="47"/>
      <c r="C23" s="48"/>
      <c r="D23" s="49"/>
      <c r="E23" s="50"/>
    </row>
    <row r="24" spans="1:5" ht="16" thickBot="1" x14ac:dyDescent="0.35">
      <c r="A24" s="51"/>
      <c r="B24" s="37" t="s">
        <v>31</v>
      </c>
      <c r="C24" s="102"/>
      <c r="D24" s="103"/>
      <c r="E24" s="52">
        <f>E21*15%</f>
        <v>0</v>
      </c>
    </row>
    <row r="25" spans="1:5" ht="16" thickBot="1" x14ac:dyDescent="0.35">
      <c r="A25" s="51"/>
      <c r="B25" s="37"/>
      <c r="C25" s="102"/>
      <c r="D25" s="103"/>
      <c r="E25" s="101"/>
    </row>
    <row r="26" spans="1:5" ht="16" thickBot="1" x14ac:dyDescent="0.35">
      <c r="A26" s="51"/>
      <c r="B26" s="37" t="s">
        <v>47</v>
      </c>
      <c r="C26" s="102"/>
      <c r="D26" s="103"/>
      <c r="E26" s="52">
        <f>SUM(E19,E22)</f>
        <v>0</v>
      </c>
    </row>
    <row r="27" spans="1:5" ht="16" thickBot="1" x14ac:dyDescent="0.3">
      <c r="A27" s="53"/>
      <c r="B27" s="54"/>
      <c r="C27" s="104"/>
      <c r="D27" s="55"/>
      <c r="E27" s="56"/>
    </row>
    <row r="28" spans="1:5" ht="15.75" customHeight="1" thickBot="1" x14ac:dyDescent="0.35">
      <c r="A28" s="57"/>
      <c r="B28" s="37" t="s">
        <v>32</v>
      </c>
      <c r="C28" s="102"/>
      <c r="D28" s="103"/>
      <c r="E28" s="52">
        <f>(E21+E24)-E26</f>
        <v>0</v>
      </c>
    </row>
    <row r="29" spans="1:5" ht="16" thickBot="1" x14ac:dyDescent="0.3">
      <c r="A29" s="53"/>
      <c r="B29" s="54"/>
      <c r="C29" s="104"/>
      <c r="D29" s="55"/>
      <c r="E29" s="56"/>
    </row>
    <row r="30" spans="1:5" ht="15.75" customHeight="1" thickBot="1" x14ac:dyDescent="0.3">
      <c r="A30" s="57"/>
      <c r="B30" s="37" t="s">
        <v>48</v>
      </c>
      <c r="C30" s="104"/>
      <c r="D30" s="55"/>
      <c r="E30" s="52">
        <f>SUM(E23,E26)</f>
        <v>0</v>
      </c>
    </row>
    <row r="31" spans="1:5" ht="14.5" thickBot="1" x14ac:dyDescent="0.3">
      <c r="A31" s="105"/>
      <c r="B31" s="106"/>
      <c r="C31" s="107"/>
      <c r="D31" s="59"/>
      <c r="E31" s="108"/>
    </row>
    <row r="32" spans="1:5" ht="14" x14ac:dyDescent="0.25">
      <c r="A32" s="117" t="s">
        <v>49</v>
      </c>
    </row>
    <row r="33" spans="1:5" ht="35" customHeight="1" x14ac:dyDescent="0.25">
      <c r="A33" s="177" t="s">
        <v>50</v>
      </c>
      <c r="B33" s="177"/>
      <c r="C33" s="177"/>
      <c r="D33" s="177"/>
      <c r="E33" s="177"/>
    </row>
    <row r="34" spans="1:5" ht="27" customHeight="1" x14ac:dyDescent="0.25">
      <c r="A34" s="177" t="s">
        <v>51</v>
      </c>
      <c r="B34" s="177"/>
      <c r="C34" s="177"/>
      <c r="D34" s="177"/>
      <c r="E34" s="177"/>
    </row>
    <row r="35" spans="1:5" ht="15.5" x14ac:dyDescent="0.25">
      <c r="A35" s="118"/>
    </row>
    <row r="37" spans="1:5" ht="13" thickBot="1" x14ac:dyDescent="0.3"/>
    <row r="38" spans="1:5" ht="13" x14ac:dyDescent="0.3">
      <c r="A38" s="119"/>
      <c r="B38" s="120"/>
      <c r="C38" s="121"/>
      <c r="D38" s="120"/>
      <c r="E38" s="122"/>
    </row>
    <row r="39" spans="1:5" ht="23" customHeight="1" x14ac:dyDescent="0.25">
      <c r="A39" s="123"/>
      <c r="B39" s="124"/>
      <c r="C39" s="125"/>
      <c r="D39" s="124"/>
      <c r="E39" s="127"/>
    </row>
    <row r="40" spans="1:5" ht="20.5" customHeight="1" x14ac:dyDescent="0.25">
      <c r="A40" s="173" t="s">
        <v>56</v>
      </c>
      <c r="B40" s="155"/>
      <c r="C40" s="125"/>
      <c r="D40" s="155" t="s">
        <v>57</v>
      </c>
      <c r="E40" s="156"/>
    </row>
    <row r="41" spans="1:5" ht="13" x14ac:dyDescent="0.25">
      <c r="A41" s="128"/>
      <c r="B41" s="129"/>
      <c r="C41" s="125"/>
      <c r="D41" s="126"/>
      <c r="E41" s="130"/>
    </row>
    <row r="42" spans="1:5" ht="22" customHeight="1" x14ac:dyDescent="0.25">
      <c r="A42" s="131"/>
      <c r="B42" s="132"/>
      <c r="C42" s="125"/>
      <c r="D42" s="124"/>
      <c r="E42" s="133"/>
    </row>
    <row r="43" spans="1:5" ht="30" customHeight="1" thickBot="1" x14ac:dyDescent="0.3">
      <c r="A43" s="153" t="s">
        <v>58</v>
      </c>
      <c r="B43" s="154"/>
      <c r="C43" s="134"/>
      <c r="D43" s="154" t="s">
        <v>59</v>
      </c>
      <c r="E43" s="157"/>
    </row>
  </sheetData>
  <mergeCells count="10">
    <mergeCell ref="A4:E4"/>
    <mergeCell ref="A2:E3"/>
    <mergeCell ref="A7:E7"/>
    <mergeCell ref="A33:E33"/>
    <mergeCell ref="A34:E34"/>
    <mergeCell ref="A40:B40"/>
    <mergeCell ref="A43:B43"/>
    <mergeCell ref="D40:E40"/>
    <mergeCell ref="D43:E43"/>
    <mergeCell ref="A6:E6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Page</vt:lpstr>
      <vt:lpstr>Preliminaries &amp; Generals</vt:lpstr>
      <vt:lpstr>Fire</vt:lpstr>
      <vt:lpstr>Summary</vt:lpstr>
      <vt:lpstr>'Cover Page'!Print_Area</vt:lpstr>
      <vt:lpstr>Fire!Print_Area</vt:lpstr>
      <vt:lpstr>'Preliminaries &amp; Generals'!Print_Area</vt:lpstr>
      <vt:lpstr>Summary!Print_Area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</dc:creator>
  <cp:lastModifiedBy>Unathi Manda</cp:lastModifiedBy>
  <cp:lastPrinted>2022-11-30T07:55:57Z</cp:lastPrinted>
  <dcterms:created xsi:type="dcterms:W3CDTF">2013-07-08T05:05:06Z</dcterms:created>
  <dcterms:modified xsi:type="dcterms:W3CDTF">2025-10-14T08:15:15Z</dcterms:modified>
</cp:coreProperties>
</file>