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imo\Documents\2025-2026 Fin Year\FM and SS\September Requests\00781535- Building 22 Gas Suppression 10 yearly Pressure testing\"/>
    </mc:Choice>
  </mc:AlternateContent>
  <xr:revisionPtr revIDLastSave="0" documentId="8_{76F08A21-C123-485C-961C-DF25A8BEA0F2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Cover Page" sheetId="3" r:id="rId1"/>
    <sheet name="Preliminaries &amp; Generals" sheetId="5" r:id="rId2"/>
    <sheet name="Gas Suppression Test" sheetId="10" r:id="rId3"/>
    <sheet name="Summary" sheetId="6" r:id="rId4"/>
  </sheets>
  <definedNames>
    <definedName name="_xlnm.Print_Area" localSheetId="0">'Cover Page'!$A$3:$F$75</definedName>
    <definedName name="_xlnm.Print_Area" localSheetId="2">'Gas Suppression Test'!$A$2:$F$37</definedName>
    <definedName name="_xlnm.Print_Area" localSheetId="1">'Preliminaries &amp; Generals'!$A$2:$F$29</definedName>
    <definedName name="_xlnm.Print_Area" localSheetId="3">Summary!$A$2:$E$37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5" l="1"/>
  <c r="F17" i="10"/>
  <c r="A17" i="10"/>
  <c r="A13" i="5" l="1"/>
  <c r="F16" i="10"/>
  <c r="F19" i="5"/>
  <c r="A13" i="10" l="1"/>
  <c r="A14" i="6" l="1"/>
  <c r="A15" i="6" s="1"/>
  <c r="F14" i="10"/>
  <c r="F13" i="10"/>
  <c r="A6" i="10"/>
  <c r="A17" i="5" l="1"/>
  <c r="A19" i="5" l="1"/>
  <c r="A6" i="6"/>
  <c r="F15" i="10" l="1"/>
  <c r="F36" i="10" s="1"/>
  <c r="E15" i="6" s="1"/>
  <c r="A14" i="10" l="1"/>
  <c r="A15" i="10" s="1"/>
  <c r="A16" i="10" s="1"/>
  <c r="F17" i="5" l="1"/>
  <c r="F15" i="5"/>
  <c r="F13" i="5"/>
  <c r="F28" i="5" l="1"/>
  <c r="E14" i="6" s="1"/>
  <c r="E22" i="6" l="1"/>
  <c r="E26" i="6" l="1"/>
  <c r="E29" i="6" l="1"/>
  <c r="E31" i="6" s="1"/>
</calcChain>
</file>

<file path=xl/sharedStrings.xml><?xml version="1.0" encoding="utf-8"?>
<sst xmlns="http://schemas.openxmlformats.org/spreadsheetml/2006/main" count="58" uniqueCount="40">
  <si>
    <t>ITEM NO</t>
  </si>
  <si>
    <t>DESCRIPTION</t>
  </si>
  <si>
    <t>UNIT</t>
  </si>
  <si>
    <t>RATE</t>
  </si>
  <si>
    <t>TENDERED BOQ QUANTITY</t>
  </si>
  <si>
    <t>TENDERED AMOUNT</t>
  </si>
  <si>
    <t>sum</t>
  </si>
  <si>
    <t xml:space="preserve">TOTAL CARRIED FORWARD </t>
  </si>
  <si>
    <t>Preliminaries and General</t>
  </si>
  <si>
    <t>Twelve month guarantee</t>
  </si>
  <si>
    <t>Transportation</t>
  </si>
  <si>
    <t>Hiring of scaffolding and Rigging of the equipments</t>
  </si>
  <si>
    <t>SUBJECT :  BILL OF QUANTITIES</t>
  </si>
  <si>
    <t xml:space="preserve">PART 1       </t>
  </si>
  <si>
    <t>BILL NO. 1 - PRELIMINARIES &amp; GENERAL</t>
  </si>
  <si>
    <t xml:space="preserve">PART 2     </t>
  </si>
  <si>
    <t>FROM PART NO.</t>
  </si>
  <si>
    <t>PAGE NO.</t>
  </si>
  <si>
    <t>MAIN OFFER</t>
  </si>
  <si>
    <t>PRELIMINARIES &amp; GENERALS</t>
  </si>
  <si>
    <t xml:space="preserve">ADD 10% CONTINGENCY </t>
  </si>
  <si>
    <t>SUB TOTAL 1</t>
  </si>
  <si>
    <t>PART 3</t>
  </si>
  <si>
    <t>BILL NO. 3 - SUMMARY</t>
  </si>
  <si>
    <t>BILL NO. 2 - FIRE</t>
  </si>
  <si>
    <t>SUB TOTAL 2</t>
  </si>
  <si>
    <t>ADD 15% VAT</t>
  </si>
  <si>
    <t>TOTAL</t>
  </si>
  <si>
    <t>Sum</t>
  </si>
  <si>
    <t>Testing, commissioning &amp; programming of gas suppression, fire detection &amp; alarm system</t>
  </si>
  <si>
    <t>Issuing of Compliance Certificate (COC)</t>
  </si>
  <si>
    <t>BILL OF MATERIALS
BUILDING 22 ARCHIVE ROOMS GAS SUPPRESSION ONCE OFF 10 YEARLY PRESSURE TESTING AND MAINTENANCE OF ALL ASSOSCIATED COMPONENTS</t>
  </si>
  <si>
    <t>BUILDING 22 ARCHIVE ROOMS GAS SUPPRESSION ONCE OFF 10 YEARLY PRESSURE TESTING AND MAINTENANCE OF ALL ASSOSCIATED COMPONENTS</t>
  </si>
  <si>
    <t>Removal of cylinders for hydrotesting</t>
  </si>
  <si>
    <t>No</t>
  </si>
  <si>
    <t>Refill 14 x cylinders with the appropriate fire suppression agent (HFC-227) </t>
  </si>
  <si>
    <t>Testing of all assosciatd components for proper functioality such as control panels, detectors, and detonators or electromagnetic release devices, electrical wiring and all other relevant components. </t>
  </si>
  <si>
    <t>BUILDING 22 ARCHIVE ROOM</t>
  </si>
  <si>
    <t>GAS SUPPRESSION TEST</t>
  </si>
  <si>
    <t>10 yearly cylinders pressure testing (total weight is 80kg each cylinder)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</si>
</sst>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&quot;R&quot;\ #,##0.00"/>
    <numFmt numFmtId="167" formatCode="[$R-1C09]\ #,##0.00"/>
    <numFmt numFmtId="168" formatCode="0.000"/>
    <numFmt numFmtId="169" formatCode="&quot;R&quot;\ #,##0"/>
  </numFmts>
  <fonts count="36" x14ac:knownFonts="1">
    <font>
      <sz val="10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24"/>
      <color rgb="FF000000"/>
      <name val="Arial"/>
      <family val="2"/>
    </font>
    <font>
      <b/>
      <sz val="14"/>
      <name val="Univers"/>
      <family val="2"/>
    </font>
    <font>
      <b/>
      <u/>
      <sz val="10"/>
      <name val="Univers"/>
      <family val="2"/>
    </font>
    <font>
      <sz val="10"/>
      <name val="Univers"/>
      <family val="2"/>
    </font>
    <font>
      <b/>
      <sz val="10"/>
      <name val="Univers"/>
      <family val="2"/>
    </font>
    <font>
      <sz val="9"/>
      <name val="Arial"/>
      <family val="2"/>
    </font>
    <font>
      <b/>
      <u/>
      <sz val="11"/>
      <name val="Arial"/>
      <family val="2"/>
    </font>
    <font>
      <sz val="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2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6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55">
    <xf numFmtId="0" fontId="0" fillId="0" borderId="0" xfId="0"/>
    <xf numFmtId="0" fontId="20" fillId="0" borderId="0" xfId="0" applyFont="1"/>
    <xf numFmtId="0" fontId="20" fillId="24" borderId="0" xfId="0" applyFont="1" applyFill="1"/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164" fontId="21" fillId="0" borderId="10" xfId="0" applyNumberFormat="1" applyFont="1" applyBorder="1" applyAlignment="1">
      <alignment horizontal="center" vertical="center" wrapText="1"/>
    </xf>
    <xf numFmtId="0" fontId="21" fillId="0" borderId="0" xfId="0" applyFont="1"/>
    <xf numFmtId="0" fontId="21" fillId="0" borderId="10" xfId="0" applyFont="1" applyBorder="1" applyAlignment="1">
      <alignment wrapText="1"/>
    </xf>
    <xf numFmtId="49" fontId="21" fillId="0" borderId="10" xfId="0" applyNumberFormat="1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164" fontId="23" fillId="0" borderId="10" xfId="0" applyNumberFormat="1" applyFont="1" applyBorder="1" applyAlignment="1">
      <alignment horizontal="center" vertical="center" wrapText="1"/>
    </xf>
    <xf numFmtId="0" fontId="22" fillId="0" borderId="0" xfId="0" applyFont="1"/>
    <xf numFmtId="166" fontId="21" fillId="0" borderId="10" xfId="29" applyNumberFormat="1" applyFont="1" applyFill="1" applyBorder="1"/>
    <xf numFmtId="166" fontId="21" fillId="0" borderId="10" xfId="29" applyNumberFormat="1" applyFont="1" applyFill="1" applyBorder="1" applyAlignment="1">
      <alignment wrapText="1"/>
    </xf>
    <xf numFmtId="0" fontId="23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164" fontId="23" fillId="0" borderId="12" xfId="0" applyNumberFormat="1" applyFont="1" applyBorder="1" applyAlignment="1">
      <alignment horizontal="center" vertical="center" wrapText="1"/>
    </xf>
    <xf numFmtId="164" fontId="23" fillId="0" borderId="13" xfId="0" applyNumberFormat="1" applyFont="1" applyBorder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horizontal="center" vertical="center" wrapText="1"/>
    </xf>
    <xf numFmtId="164" fontId="23" fillId="0" borderId="15" xfId="0" applyNumberFormat="1" applyFont="1" applyBorder="1" applyAlignment="1">
      <alignment horizontal="center" vertical="center" wrapText="1"/>
    </xf>
    <xf numFmtId="164" fontId="23" fillId="0" borderId="16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3" fontId="21" fillId="0" borderId="0" xfId="0" applyNumberFormat="1" applyFont="1" applyAlignment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/>
    </xf>
    <xf numFmtId="164" fontId="23" fillId="0" borderId="0" xfId="0" applyNumberFormat="1" applyFont="1" applyAlignment="1">
      <alignment horizontal="center" vertical="center" wrapText="1"/>
    </xf>
    <xf numFmtId="164" fontId="21" fillId="0" borderId="10" xfId="29" applyFont="1" applyFill="1" applyBorder="1" applyAlignment="1">
      <alignment horizontal="right"/>
    </xf>
    <xf numFmtId="164" fontId="26" fillId="0" borderId="0" xfId="0" applyNumberFormat="1" applyFont="1"/>
    <xf numFmtId="164" fontId="21" fillId="0" borderId="0" xfId="0" applyNumberFormat="1" applyFont="1" applyAlignment="1">
      <alignment horizontal="center" vertical="center" wrapText="1"/>
    </xf>
    <xf numFmtId="164" fontId="21" fillId="0" borderId="0" xfId="29" applyFont="1" applyFill="1" applyBorder="1" applyAlignment="1">
      <alignment horizontal="right"/>
    </xf>
    <xf numFmtId="166" fontId="21" fillId="0" borderId="0" xfId="29" applyNumberFormat="1" applyFont="1" applyFill="1" applyBorder="1"/>
    <xf numFmtId="0" fontId="21" fillId="0" borderId="1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 wrapText="1"/>
    </xf>
    <xf numFmtId="164" fontId="23" fillId="0" borderId="19" xfId="0" applyNumberFormat="1" applyFont="1" applyBorder="1" applyAlignment="1">
      <alignment horizontal="center" vertical="center" wrapText="1"/>
    </xf>
    <xf numFmtId="164" fontId="24" fillId="0" borderId="18" xfId="0" applyNumberFormat="1" applyFont="1" applyBorder="1" applyAlignment="1">
      <alignment horizontal="center" vertical="center" wrapText="1"/>
    </xf>
    <xf numFmtId="164" fontId="23" fillId="0" borderId="20" xfId="0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164" fontId="21" fillId="0" borderId="13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16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164" fontId="21" fillId="0" borderId="12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164" fontId="21" fillId="0" borderId="18" xfId="0" applyNumberFormat="1" applyFont="1" applyBorder="1" applyAlignment="1">
      <alignment horizontal="center" vertical="center" wrapText="1"/>
    </xf>
    <xf numFmtId="164" fontId="26" fillId="0" borderId="18" xfId="0" applyNumberFormat="1" applyFont="1" applyBorder="1" applyAlignment="1">
      <alignment horizontal="center"/>
    </xf>
    <xf numFmtId="164" fontId="21" fillId="0" borderId="15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 wrapText="1"/>
    </xf>
    <xf numFmtId="0" fontId="23" fillId="0" borderId="13" xfId="0" applyFont="1" applyBorder="1" applyAlignment="1">
      <alignment vertical="center" wrapText="1"/>
    </xf>
    <xf numFmtId="164" fontId="23" fillId="0" borderId="13" xfId="30" applyFont="1" applyFill="1" applyBorder="1" applyAlignment="1">
      <alignment horizontal="center" vertical="center" wrapText="1"/>
    </xf>
    <xf numFmtId="165" fontId="23" fillId="0" borderId="13" xfId="28" applyFont="1" applyFill="1" applyBorder="1" applyAlignment="1">
      <alignment horizontal="center" vertical="center" wrapText="1"/>
    </xf>
    <xf numFmtId="164" fontId="20" fillId="0" borderId="0" xfId="0" applyNumberFormat="1" applyFont="1"/>
    <xf numFmtId="0" fontId="15" fillId="0" borderId="17" xfId="0" applyFont="1" applyBorder="1"/>
    <xf numFmtId="0" fontId="15" fillId="0" borderId="0" xfId="0" applyFont="1"/>
    <xf numFmtId="164" fontId="21" fillId="0" borderId="0" xfId="0" applyNumberFormat="1" applyFont="1"/>
    <xf numFmtId="164" fontId="25" fillId="0" borderId="18" xfId="0" applyNumberFormat="1" applyFont="1" applyBorder="1" applyAlignment="1">
      <alignment horizontal="left"/>
    </xf>
    <xf numFmtId="0" fontId="26" fillId="0" borderId="17" xfId="0" applyFont="1" applyBorder="1" applyAlignment="1">
      <alignment horizontal="center"/>
    </xf>
    <xf numFmtId="164" fontId="23" fillId="0" borderId="21" xfId="0" applyNumberFormat="1" applyFont="1" applyBorder="1" applyAlignment="1">
      <alignment horizontal="center" vertical="center" wrapText="1"/>
    </xf>
    <xf numFmtId="164" fontId="25" fillId="0" borderId="18" xfId="0" applyNumberFormat="1" applyFont="1" applyBorder="1" applyAlignment="1">
      <alignment horizontal="left" wrapText="1"/>
    </xf>
    <xf numFmtId="0" fontId="26" fillId="0" borderId="11" xfId="0" applyFont="1" applyBorder="1" applyAlignment="1">
      <alignment horizontal="center"/>
    </xf>
    <xf numFmtId="0" fontId="26" fillId="0" borderId="12" xfId="0" applyFont="1" applyBorder="1"/>
    <xf numFmtId="0" fontId="26" fillId="0" borderId="12" xfId="0" applyFont="1" applyBorder="1" applyAlignment="1">
      <alignment horizontal="center"/>
    </xf>
    <xf numFmtId="164" fontId="26" fillId="0" borderId="12" xfId="0" applyNumberFormat="1" applyFont="1" applyBorder="1"/>
    <xf numFmtId="0" fontId="26" fillId="0" borderId="12" xfId="0" applyFont="1" applyBorder="1" applyAlignment="1">
      <alignment horizontal="center" vertical="center"/>
    </xf>
    <xf numFmtId="0" fontId="26" fillId="0" borderId="19" xfId="0" applyFont="1" applyBorder="1"/>
    <xf numFmtId="0" fontId="26" fillId="0" borderId="18" xfId="0" applyFont="1" applyBorder="1"/>
    <xf numFmtId="0" fontId="26" fillId="0" borderId="14" xfId="0" applyFont="1" applyBorder="1" applyAlignment="1">
      <alignment horizontal="center"/>
    </xf>
    <xf numFmtId="0" fontId="26" fillId="0" borderId="15" xfId="0" applyFont="1" applyBorder="1"/>
    <xf numFmtId="0" fontId="26" fillId="0" borderId="15" xfId="0" applyFont="1" applyBorder="1" applyAlignment="1">
      <alignment horizontal="center"/>
    </xf>
    <xf numFmtId="164" fontId="26" fillId="0" borderId="15" xfId="0" applyNumberFormat="1" applyFont="1" applyBorder="1"/>
    <xf numFmtId="0" fontId="26" fillId="0" borderId="15" xfId="0" applyFont="1" applyBorder="1" applyAlignment="1">
      <alignment horizontal="center" vertical="center"/>
    </xf>
    <xf numFmtId="0" fontId="26" fillId="0" borderId="20" xfId="0" applyFont="1" applyBorder="1"/>
    <xf numFmtId="0" fontId="23" fillId="25" borderId="21" xfId="0" applyFont="1" applyFill="1" applyBorder="1" applyAlignment="1">
      <alignment horizontal="center" vertical="center" textRotation="90" wrapText="1"/>
    </xf>
    <xf numFmtId="0" fontId="23" fillId="25" borderId="21" xfId="0" applyFont="1" applyFill="1" applyBorder="1" applyAlignment="1">
      <alignment vertical="center" wrapText="1"/>
    </xf>
    <xf numFmtId="0" fontId="23" fillId="25" borderId="21" xfId="0" applyFont="1" applyFill="1" applyBorder="1" applyAlignment="1">
      <alignment horizontal="center" vertical="center" wrapText="1"/>
    </xf>
    <xf numFmtId="164" fontId="23" fillId="25" borderId="21" xfId="30" applyFont="1" applyFill="1" applyBorder="1" applyAlignment="1">
      <alignment horizontal="center" vertical="center" wrapText="1"/>
    </xf>
    <xf numFmtId="165" fontId="23" fillId="25" borderId="21" xfId="28" applyFont="1" applyFill="1" applyBorder="1" applyAlignment="1">
      <alignment horizontal="center" vertical="center" wrapText="1"/>
    </xf>
    <xf numFmtId="164" fontId="21" fillId="0" borderId="10" xfId="0" applyNumberFormat="1" applyFont="1" applyBorder="1" applyAlignment="1">
      <alignment horizontal="left" vertical="center" wrapText="1"/>
    </xf>
    <xf numFmtId="0" fontId="29" fillId="26" borderId="11" xfId="0" applyFont="1" applyFill="1" applyBorder="1"/>
    <xf numFmtId="0" fontId="30" fillId="26" borderId="12" xfId="0" applyFont="1" applyFill="1" applyBorder="1"/>
    <xf numFmtId="0" fontId="31" fillId="26" borderId="12" xfId="0" applyFont="1" applyFill="1" applyBorder="1"/>
    <xf numFmtId="167" fontId="31" fillId="26" borderId="19" xfId="0" applyNumberFormat="1" applyFont="1" applyFill="1" applyBorder="1"/>
    <xf numFmtId="0" fontId="31" fillId="26" borderId="17" xfId="0" applyFont="1" applyFill="1" applyBorder="1"/>
    <xf numFmtId="0" fontId="31" fillId="26" borderId="0" xfId="0" applyFont="1" applyFill="1"/>
    <xf numFmtId="167" fontId="31" fillId="26" borderId="18" xfId="0" applyNumberFormat="1" applyFont="1" applyFill="1" applyBorder="1"/>
    <xf numFmtId="0" fontId="29" fillId="26" borderId="22" xfId="0" applyFont="1" applyFill="1" applyBorder="1"/>
    <xf numFmtId="0" fontId="30" fillId="26" borderId="23" xfId="0" applyFont="1" applyFill="1" applyBorder="1"/>
    <xf numFmtId="0" fontId="31" fillId="26" borderId="23" xfId="0" applyFont="1" applyFill="1" applyBorder="1"/>
    <xf numFmtId="167" fontId="31" fillId="26" borderId="24" xfId="0" applyNumberFormat="1" applyFont="1" applyFill="1" applyBorder="1"/>
    <xf numFmtId="0" fontId="32" fillId="0" borderId="17" xfId="0" applyFont="1" applyBorder="1"/>
    <xf numFmtId="0" fontId="30" fillId="0" borderId="0" xfId="0" applyFont="1"/>
    <xf numFmtId="0" fontId="31" fillId="0" borderId="0" xfId="0" applyFont="1"/>
    <xf numFmtId="167" fontId="31" fillId="0" borderId="18" xfId="0" applyNumberFormat="1" applyFont="1" applyBorder="1"/>
    <xf numFmtId="168" fontId="23" fillId="0" borderId="25" xfId="0" applyNumberFormat="1" applyFont="1" applyBorder="1" applyAlignment="1">
      <alignment vertical="center"/>
    </xf>
    <xf numFmtId="0" fontId="33" fillId="0" borderId="26" xfId="0" applyFont="1" applyBorder="1" applyAlignment="1">
      <alignment wrapText="1"/>
    </xf>
    <xf numFmtId="0" fontId="33" fillId="0" borderId="26" xfId="0" applyFont="1" applyBorder="1" applyAlignment="1">
      <alignment horizontal="center"/>
    </xf>
    <xf numFmtId="169" fontId="33" fillId="0" borderId="26" xfId="0" applyNumberFormat="1" applyFont="1" applyBorder="1"/>
    <xf numFmtId="167" fontId="33" fillId="0" borderId="27" xfId="0" applyNumberFormat="1" applyFont="1" applyBorder="1"/>
    <xf numFmtId="0" fontId="23" fillId="0" borderId="21" xfId="0" applyFont="1" applyBorder="1" applyAlignment="1">
      <alignment horizontal="center" vertical="center" wrapText="1"/>
    </xf>
    <xf numFmtId="168" fontId="21" fillId="0" borderId="28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textRotation="90" wrapText="1"/>
    </xf>
    <xf numFmtId="0" fontId="23" fillId="0" borderId="16" xfId="0" applyFont="1" applyBorder="1" applyAlignment="1">
      <alignment vertical="center" wrapText="1"/>
    </xf>
    <xf numFmtId="167" fontId="23" fillId="0" borderId="21" xfId="0" applyNumberFormat="1" applyFont="1" applyBorder="1" applyAlignment="1">
      <alignment horizontal="center" vertical="center" wrapText="1"/>
    </xf>
    <xf numFmtId="164" fontId="23" fillId="0" borderId="16" xfId="3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wrapText="1"/>
    </xf>
    <xf numFmtId="168" fontId="24" fillId="0" borderId="10" xfId="0" applyNumberFormat="1" applyFont="1" applyBorder="1" applyAlignment="1">
      <alignment vertical="center"/>
    </xf>
    <xf numFmtId="0" fontId="0" fillId="0" borderId="10" xfId="0" applyBorder="1" applyAlignment="1">
      <alignment wrapText="1"/>
    </xf>
    <xf numFmtId="0" fontId="15" fillId="0" borderId="10" xfId="0" applyFont="1" applyBorder="1" applyAlignment="1">
      <alignment wrapText="1"/>
    </xf>
    <xf numFmtId="168" fontId="21" fillId="0" borderId="17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wrapText="1"/>
    </xf>
    <xf numFmtId="0" fontId="24" fillId="0" borderId="0" xfId="0" applyFont="1" applyAlignment="1">
      <alignment vertical="center" wrapText="1"/>
    </xf>
    <xf numFmtId="0" fontId="34" fillId="0" borderId="10" xfId="0" applyFont="1" applyBorder="1" applyAlignment="1">
      <alignment wrapText="1"/>
    </xf>
    <xf numFmtId="0" fontId="24" fillId="0" borderId="17" xfId="0" applyFont="1" applyBorder="1" applyAlignment="1">
      <alignment horizontal="center" vertical="center" wrapText="1"/>
    </xf>
    <xf numFmtId="49" fontId="21" fillId="0" borderId="16" xfId="0" applyNumberFormat="1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6" xfId="0" applyFont="1" applyBorder="1" applyAlignment="1">
      <alignment horizontal="center" vertical="center"/>
    </xf>
    <xf numFmtId="164" fontId="23" fillId="0" borderId="10" xfId="0" applyNumberFormat="1" applyFont="1" applyBorder="1" applyAlignment="1">
      <alignment horizontal="left" vertical="center" wrapText="1"/>
    </xf>
    <xf numFmtId="164" fontId="23" fillId="0" borderId="21" xfId="0" applyNumberFormat="1" applyFont="1" applyBorder="1" applyAlignment="1">
      <alignment horizontal="left" vertical="center" wrapText="1"/>
    </xf>
    <xf numFmtId="0" fontId="24" fillId="0" borderId="17" xfId="0" applyFont="1" applyBorder="1" applyAlignment="1">
      <alignment vertical="center" wrapText="1"/>
    </xf>
    <xf numFmtId="0" fontId="21" fillId="0" borderId="18" xfId="0" applyFont="1" applyBorder="1" applyAlignment="1">
      <alignment horizontal="center"/>
    </xf>
    <xf numFmtId="0" fontId="23" fillId="0" borderId="11" xfId="0" applyFont="1" applyBorder="1" applyAlignment="1">
      <alignment horizontal="center" vertical="center" textRotation="90" wrapText="1"/>
    </xf>
    <xf numFmtId="0" fontId="20" fillId="0" borderId="10" xfId="0" applyFont="1" applyBorder="1" applyAlignment="1">
      <alignment horizontal="justify" vertical="center"/>
    </xf>
    <xf numFmtId="0" fontId="20" fillId="0" borderId="10" xfId="0" applyFont="1" applyBorder="1" applyAlignment="1">
      <alignment wrapText="1"/>
    </xf>
    <xf numFmtId="0" fontId="28" fillId="25" borderId="11" xfId="0" applyFont="1" applyFill="1" applyBorder="1" applyAlignment="1">
      <alignment horizontal="center" vertical="center" wrapText="1"/>
    </xf>
    <xf numFmtId="0" fontId="28" fillId="25" borderId="12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5" borderId="17" xfId="0" applyFont="1" applyFill="1" applyBorder="1" applyAlignment="1">
      <alignment horizontal="center" vertical="center" wrapText="1"/>
    </xf>
    <xf numFmtId="0" fontId="28" fillId="25" borderId="0" xfId="0" applyFont="1" applyFill="1" applyAlignment="1">
      <alignment horizontal="center" vertical="center" wrapText="1"/>
    </xf>
    <xf numFmtId="0" fontId="28" fillId="25" borderId="18" xfId="0" applyFont="1" applyFill="1" applyBorder="1" applyAlignment="1">
      <alignment horizontal="center" vertical="center" wrapText="1"/>
    </xf>
    <xf numFmtId="0" fontId="28" fillId="25" borderId="14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25" borderId="20" xfId="0" applyFont="1" applyFill="1" applyBorder="1" applyAlignment="1">
      <alignment horizontal="center" vertical="center" wrapText="1"/>
    </xf>
    <xf numFmtId="168" fontId="23" fillId="0" borderId="25" xfId="0" applyNumberFormat="1" applyFont="1" applyBorder="1" applyAlignment="1">
      <alignment horizontal="left" vertical="center" wrapText="1"/>
    </xf>
    <xf numFmtId="168" fontId="23" fillId="0" borderId="26" xfId="0" applyNumberFormat="1" applyFont="1" applyBorder="1" applyAlignment="1">
      <alignment horizontal="left" vertical="center" wrapText="1"/>
    </xf>
    <xf numFmtId="168" fontId="23" fillId="0" borderId="27" xfId="0" applyNumberFormat="1" applyFont="1" applyBorder="1" applyAlignment="1">
      <alignment horizontal="left" vertical="center" wrapText="1"/>
    </xf>
    <xf numFmtId="168" fontId="23" fillId="0" borderId="25" xfId="0" applyNumberFormat="1" applyFont="1" applyBorder="1" applyAlignment="1">
      <alignment horizontal="left" vertical="top" wrapText="1"/>
    </xf>
    <xf numFmtId="168" fontId="23" fillId="0" borderId="26" xfId="0" applyNumberFormat="1" applyFont="1" applyBorder="1" applyAlignment="1">
      <alignment horizontal="left" vertical="top" wrapText="1"/>
    </xf>
    <xf numFmtId="168" fontId="23" fillId="0" borderId="27" xfId="0" applyNumberFormat="1" applyFont="1" applyBorder="1" applyAlignment="1">
      <alignment horizontal="left" vertical="top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46" xr:uid="{00000000-0005-0000-0000-00001C000000}"/>
    <cellStyle name="Comma0" xfId="47" xr:uid="{00000000-0005-0000-0000-00001D000000}"/>
    <cellStyle name="Currency" xfId="29" builtinId="4"/>
    <cellStyle name="Currency 2" xfId="30" xr:uid="{00000000-0005-0000-0000-00001F000000}"/>
    <cellStyle name="Currency 3" xfId="48" xr:uid="{00000000-0005-0000-0000-000020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B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1752600</xdr:colOff>
      <xdr:row>2</xdr:row>
      <xdr:rowOff>0</xdr:rowOff>
    </xdr:from>
    <xdr:to>
      <xdr:col>1</xdr:col>
      <xdr:colOff>1795556</xdr:colOff>
      <xdr:row>3</xdr:row>
      <xdr:rowOff>5184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40822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38100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38100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152400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2</xdr:row>
      <xdr:rowOff>0</xdr:rowOff>
    </xdr:from>
    <xdr:to>
      <xdr:col>1</xdr:col>
      <xdr:colOff>1828800</xdr:colOff>
      <xdr:row>2</xdr:row>
      <xdr:rowOff>38100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17</xdr:row>
      <xdr:rowOff>0</xdr:rowOff>
    </xdr:from>
    <xdr:to>
      <xdr:col>1</xdr:col>
      <xdr:colOff>1828800</xdr:colOff>
      <xdr:row>17</xdr:row>
      <xdr:rowOff>152400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17</xdr:row>
      <xdr:rowOff>0</xdr:rowOff>
    </xdr:from>
    <xdr:to>
      <xdr:col>1</xdr:col>
      <xdr:colOff>1828800</xdr:colOff>
      <xdr:row>17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2362200" y="8686800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16</xdr:row>
      <xdr:rowOff>0</xdr:rowOff>
    </xdr:from>
    <xdr:to>
      <xdr:col>1</xdr:col>
      <xdr:colOff>1828800</xdr:colOff>
      <xdr:row>16</xdr:row>
      <xdr:rowOff>152400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1752600</xdr:colOff>
      <xdr:row>16</xdr:row>
      <xdr:rowOff>0</xdr:rowOff>
    </xdr:from>
    <xdr:to>
      <xdr:col>1</xdr:col>
      <xdr:colOff>1828800</xdr:colOff>
      <xdr:row>16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2362200" y="8486775"/>
          <a:ext cx="7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5"/>
  <sheetViews>
    <sheetView view="pageBreakPreview" topLeftCell="A9" zoomScale="70" zoomScaleNormal="100" zoomScaleSheetLayoutView="70" zoomScalePageLayoutView="50" workbookViewId="0">
      <selection activeCell="A23" sqref="A23:F30"/>
    </sheetView>
  </sheetViews>
  <sheetFormatPr defaultColWidth="9.109375" defaultRowHeight="13.2" x14ac:dyDescent="0.25"/>
  <cols>
    <col min="1" max="1" width="9.109375" style="31"/>
    <col min="2" max="2" width="79.5546875" style="29" customWidth="1"/>
    <col min="3" max="3" width="7" style="31" customWidth="1"/>
    <col min="4" max="4" width="16.6640625" style="34" customWidth="1"/>
    <col min="5" max="5" width="13.5546875" style="40" customWidth="1"/>
    <col min="6" max="6" width="21.6640625" style="29" customWidth="1"/>
    <col min="7" max="7" width="12.88671875" style="29" bestFit="1" customWidth="1"/>
    <col min="8" max="8" width="28.33203125" style="29" customWidth="1"/>
    <col min="9" max="9" width="21.44140625" style="29" customWidth="1"/>
    <col min="10" max="10" width="21.88671875" style="29" customWidth="1"/>
    <col min="11" max="16384" width="9.109375" style="29"/>
  </cols>
  <sheetData>
    <row r="2" spans="1:6" ht="13.8" thickBot="1" x14ac:dyDescent="0.3"/>
    <row r="3" spans="1:6" x14ac:dyDescent="0.25">
      <c r="A3" s="74"/>
      <c r="B3" s="75"/>
      <c r="C3" s="76"/>
      <c r="D3" s="77"/>
      <c r="E3" s="78"/>
      <c r="F3" s="79"/>
    </row>
    <row r="4" spans="1:6" x14ac:dyDescent="0.25">
      <c r="A4" s="71"/>
      <c r="F4" s="80"/>
    </row>
    <row r="5" spans="1:6" x14ac:dyDescent="0.25">
      <c r="A5" s="71"/>
      <c r="F5" s="80"/>
    </row>
    <row r="6" spans="1:6" x14ac:dyDescent="0.25">
      <c r="A6" s="71"/>
      <c r="F6" s="80"/>
    </row>
    <row r="7" spans="1:6" x14ac:dyDescent="0.25">
      <c r="A7" s="71"/>
      <c r="F7" s="80"/>
    </row>
    <row r="8" spans="1:6" x14ac:dyDescent="0.25">
      <c r="A8" s="71"/>
      <c r="F8" s="80"/>
    </row>
    <row r="9" spans="1:6" x14ac:dyDescent="0.25">
      <c r="A9" s="71"/>
      <c r="F9" s="80"/>
    </row>
    <row r="10" spans="1:6" x14ac:dyDescent="0.25">
      <c r="A10" s="71"/>
      <c r="F10" s="80"/>
    </row>
    <row r="11" spans="1:6" x14ac:dyDescent="0.25">
      <c r="A11" s="71"/>
      <c r="F11" s="80"/>
    </row>
    <row r="12" spans="1:6" x14ac:dyDescent="0.25">
      <c r="A12" s="71"/>
      <c r="F12" s="80"/>
    </row>
    <row r="13" spans="1:6" x14ac:dyDescent="0.25">
      <c r="A13" s="71"/>
      <c r="F13" s="80"/>
    </row>
    <row r="14" spans="1:6" x14ac:dyDescent="0.25">
      <c r="A14" s="71"/>
      <c r="F14" s="80"/>
    </row>
    <row r="15" spans="1:6" x14ac:dyDescent="0.25">
      <c r="A15" s="71"/>
      <c r="F15" s="80"/>
    </row>
    <row r="16" spans="1:6" x14ac:dyDescent="0.25">
      <c r="A16" s="71"/>
      <c r="F16" s="80"/>
    </row>
    <row r="17" spans="1:6" x14ac:dyDescent="0.25">
      <c r="A17" s="71"/>
      <c r="F17" s="80"/>
    </row>
    <row r="18" spans="1:6" x14ac:dyDescent="0.25">
      <c r="A18" s="71"/>
      <c r="F18" s="80"/>
    </row>
    <row r="19" spans="1:6" x14ac:dyDescent="0.25">
      <c r="A19" s="71"/>
      <c r="F19" s="80"/>
    </row>
    <row r="20" spans="1:6" x14ac:dyDescent="0.25">
      <c r="A20" s="71"/>
      <c r="F20" s="80"/>
    </row>
    <row r="21" spans="1:6" x14ac:dyDescent="0.25">
      <c r="A21" s="71"/>
      <c r="F21" s="80"/>
    </row>
    <row r="22" spans="1:6" ht="13.8" thickBot="1" x14ac:dyDescent="0.3">
      <c r="A22" s="71"/>
      <c r="F22" s="80"/>
    </row>
    <row r="23" spans="1:6" ht="12.75" customHeight="1" x14ac:dyDescent="0.25">
      <c r="A23" s="138" t="s">
        <v>31</v>
      </c>
      <c r="B23" s="139"/>
      <c r="C23" s="139"/>
      <c r="D23" s="139"/>
      <c r="E23" s="139"/>
      <c r="F23" s="140"/>
    </row>
    <row r="24" spans="1:6" x14ac:dyDescent="0.25">
      <c r="A24" s="141"/>
      <c r="B24" s="142"/>
      <c r="C24" s="142"/>
      <c r="D24" s="142"/>
      <c r="E24" s="142"/>
      <c r="F24" s="143"/>
    </row>
    <row r="25" spans="1:6" ht="12.75" customHeight="1" x14ac:dyDescent="0.25">
      <c r="A25" s="141"/>
      <c r="B25" s="142"/>
      <c r="C25" s="142"/>
      <c r="D25" s="142"/>
      <c r="E25" s="142"/>
      <c r="F25" s="143"/>
    </row>
    <row r="26" spans="1:6" x14ac:dyDescent="0.25">
      <c r="A26" s="141"/>
      <c r="B26" s="142"/>
      <c r="C26" s="142"/>
      <c r="D26" s="142"/>
      <c r="E26" s="142"/>
      <c r="F26" s="143"/>
    </row>
    <row r="27" spans="1:6" ht="12.75" customHeight="1" x14ac:dyDescent="0.25">
      <c r="A27" s="141"/>
      <c r="B27" s="142"/>
      <c r="C27" s="142"/>
      <c r="D27" s="142"/>
      <c r="E27" s="142"/>
      <c r="F27" s="143"/>
    </row>
    <row r="28" spans="1:6" x14ac:dyDescent="0.25">
      <c r="A28" s="141"/>
      <c r="B28" s="142"/>
      <c r="C28" s="142"/>
      <c r="D28" s="142"/>
      <c r="E28" s="142"/>
      <c r="F28" s="143"/>
    </row>
    <row r="29" spans="1:6" x14ac:dyDescent="0.25">
      <c r="A29" s="141"/>
      <c r="B29" s="142"/>
      <c r="C29" s="142"/>
      <c r="D29" s="142"/>
      <c r="E29" s="142"/>
      <c r="F29" s="143"/>
    </row>
    <row r="30" spans="1:6" ht="99" customHeight="1" thickBot="1" x14ac:dyDescent="0.3">
      <c r="A30" s="144"/>
      <c r="B30" s="145"/>
      <c r="C30" s="145"/>
      <c r="D30" s="145"/>
      <c r="E30" s="145"/>
      <c r="F30" s="146"/>
    </row>
    <row r="31" spans="1:6" x14ac:dyDescent="0.25">
      <c r="A31" s="71"/>
      <c r="F31" s="80"/>
    </row>
    <row r="32" spans="1:6" x14ac:dyDescent="0.25">
      <c r="A32" s="71"/>
      <c r="F32" s="80"/>
    </row>
    <row r="33" spans="1:6" x14ac:dyDescent="0.25">
      <c r="A33" s="71"/>
      <c r="F33" s="80"/>
    </row>
    <row r="34" spans="1:6" x14ac:dyDescent="0.25">
      <c r="A34" s="71"/>
      <c r="F34" s="80"/>
    </row>
    <row r="35" spans="1:6" x14ac:dyDescent="0.25">
      <c r="A35" s="71"/>
      <c r="F35" s="80"/>
    </row>
    <row r="36" spans="1:6" x14ac:dyDescent="0.25">
      <c r="A36" s="71"/>
      <c r="F36" s="80"/>
    </row>
    <row r="37" spans="1:6" x14ac:dyDescent="0.25">
      <c r="A37" s="71"/>
      <c r="F37" s="80"/>
    </row>
    <row r="38" spans="1:6" x14ac:dyDescent="0.25">
      <c r="A38" s="71"/>
      <c r="F38" s="80"/>
    </row>
    <row r="39" spans="1:6" x14ac:dyDescent="0.25">
      <c r="A39" s="71"/>
      <c r="F39" s="80"/>
    </row>
    <row r="40" spans="1:6" x14ac:dyDescent="0.25">
      <c r="A40" s="71"/>
      <c r="F40" s="80"/>
    </row>
    <row r="41" spans="1:6" x14ac:dyDescent="0.25">
      <c r="A41" s="71"/>
      <c r="F41" s="80"/>
    </row>
    <row r="42" spans="1:6" x14ac:dyDescent="0.25">
      <c r="A42" s="71"/>
      <c r="F42" s="80"/>
    </row>
    <row r="43" spans="1:6" x14ac:dyDescent="0.25">
      <c r="A43" s="71"/>
      <c r="F43" s="80"/>
    </row>
    <row r="44" spans="1:6" x14ac:dyDescent="0.25">
      <c r="A44" s="71"/>
      <c r="F44" s="80"/>
    </row>
    <row r="45" spans="1:6" x14ac:dyDescent="0.25">
      <c r="A45" s="71"/>
      <c r="F45" s="80"/>
    </row>
    <row r="46" spans="1:6" x14ac:dyDescent="0.25">
      <c r="A46" s="71"/>
      <c r="F46" s="80"/>
    </row>
    <row r="47" spans="1:6" x14ac:dyDescent="0.25">
      <c r="A47" s="71"/>
      <c r="F47" s="80"/>
    </row>
    <row r="48" spans="1:6" x14ac:dyDescent="0.25">
      <c r="A48" s="71"/>
      <c r="F48" s="80"/>
    </row>
    <row r="49" spans="1:6" x14ac:dyDescent="0.25">
      <c r="A49" s="71"/>
      <c r="F49" s="80"/>
    </row>
    <row r="50" spans="1:6" x14ac:dyDescent="0.25">
      <c r="A50" s="71"/>
      <c r="F50" s="80"/>
    </row>
    <row r="51" spans="1:6" x14ac:dyDescent="0.25">
      <c r="A51" s="71"/>
      <c r="F51" s="80"/>
    </row>
    <row r="52" spans="1:6" x14ac:dyDescent="0.25">
      <c r="A52" s="71"/>
      <c r="F52" s="80"/>
    </row>
    <row r="53" spans="1:6" x14ac:dyDescent="0.25">
      <c r="A53" s="71"/>
      <c r="F53" s="80"/>
    </row>
    <row r="54" spans="1:6" x14ac:dyDescent="0.25">
      <c r="A54" s="71"/>
      <c r="F54" s="80"/>
    </row>
    <row r="55" spans="1:6" x14ac:dyDescent="0.25">
      <c r="A55" s="71"/>
      <c r="F55" s="80"/>
    </row>
    <row r="56" spans="1:6" x14ac:dyDescent="0.25">
      <c r="A56" s="71"/>
      <c r="F56" s="80"/>
    </row>
    <row r="57" spans="1:6" x14ac:dyDescent="0.25">
      <c r="A57" s="71"/>
      <c r="F57" s="80"/>
    </row>
    <row r="58" spans="1:6" x14ac:dyDescent="0.25">
      <c r="A58" s="71"/>
      <c r="F58" s="80"/>
    </row>
    <row r="59" spans="1:6" x14ac:dyDescent="0.25">
      <c r="A59" s="71"/>
      <c r="F59" s="80"/>
    </row>
    <row r="60" spans="1:6" x14ac:dyDescent="0.25">
      <c r="A60" s="71"/>
      <c r="F60" s="80"/>
    </row>
    <row r="61" spans="1:6" x14ac:dyDescent="0.25">
      <c r="A61" s="71"/>
      <c r="F61" s="80"/>
    </row>
    <row r="62" spans="1:6" x14ac:dyDescent="0.25">
      <c r="A62" s="71"/>
      <c r="F62" s="80"/>
    </row>
    <row r="63" spans="1:6" x14ac:dyDescent="0.25">
      <c r="A63" s="71"/>
      <c r="F63" s="80"/>
    </row>
    <row r="64" spans="1:6" x14ac:dyDescent="0.25">
      <c r="A64" s="71"/>
      <c r="F64" s="80"/>
    </row>
    <row r="65" spans="1:6" x14ac:dyDescent="0.25">
      <c r="A65" s="71"/>
      <c r="F65" s="80"/>
    </row>
    <row r="66" spans="1:6" x14ac:dyDescent="0.25">
      <c r="A66" s="71"/>
      <c r="F66" s="80"/>
    </row>
    <row r="67" spans="1:6" x14ac:dyDescent="0.25">
      <c r="A67" s="71"/>
      <c r="F67" s="80"/>
    </row>
    <row r="68" spans="1:6" x14ac:dyDescent="0.25">
      <c r="A68" s="71"/>
      <c r="F68" s="80"/>
    </row>
    <row r="69" spans="1:6" x14ac:dyDescent="0.25">
      <c r="A69" s="71"/>
      <c r="F69" s="80"/>
    </row>
    <row r="70" spans="1:6" x14ac:dyDescent="0.25">
      <c r="A70" s="71"/>
      <c r="F70" s="80"/>
    </row>
    <row r="71" spans="1:6" x14ac:dyDescent="0.25">
      <c r="A71" s="71"/>
      <c r="F71" s="80"/>
    </row>
    <row r="72" spans="1:6" x14ac:dyDescent="0.25">
      <c r="A72" s="71"/>
      <c r="F72" s="80"/>
    </row>
    <row r="73" spans="1:6" x14ac:dyDescent="0.25">
      <c r="A73" s="71"/>
      <c r="F73" s="80"/>
    </row>
    <row r="74" spans="1:6" x14ac:dyDescent="0.25">
      <c r="A74" s="71"/>
      <c r="F74" s="80"/>
    </row>
    <row r="75" spans="1:6" ht="13.8" thickBot="1" x14ac:dyDescent="0.3">
      <c r="A75" s="81"/>
      <c r="B75" s="82"/>
      <c r="C75" s="83"/>
      <c r="D75" s="84"/>
      <c r="E75" s="85"/>
      <c r="F75" s="86"/>
    </row>
  </sheetData>
  <mergeCells count="1">
    <mergeCell ref="A23:F30"/>
  </mergeCells>
  <pageMargins left="0.74803149606299213" right="0.74803149606299213" top="0.98425196850393704" bottom="0.98425196850393704" header="0.51181102362204722" footer="0.51181102362204722"/>
  <pageSetup paperSize="9" scale="65" fitToHeight="1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view="pageBreakPreview" topLeftCell="A5" zoomScale="90" zoomScaleNormal="100" zoomScaleSheetLayoutView="90" zoomScalePageLayoutView="50" workbookViewId="0">
      <selection activeCell="B31" sqref="B31"/>
    </sheetView>
  </sheetViews>
  <sheetFormatPr defaultColWidth="9.109375" defaultRowHeight="13.2" x14ac:dyDescent="0.25"/>
  <cols>
    <col min="1" max="1" width="9.109375" style="31"/>
    <col min="2" max="2" width="79.5546875" style="29" customWidth="1"/>
    <col min="3" max="3" width="7" style="31" customWidth="1"/>
    <col min="4" max="4" width="16.6640625" style="34" customWidth="1"/>
    <col min="5" max="5" width="13.5546875" style="40" customWidth="1"/>
    <col min="6" max="6" width="21.6640625" style="29" customWidth="1"/>
    <col min="7" max="7" width="12.88671875" style="29" bestFit="1" customWidth="1"/>
    <col min="8" max="8" width="28.33203125" style="29" customWidth="1"/>
    <col min="9" max="9" width="21.44140625" style="29" customWidth="1"/>
    <col min="10" max="10" width="21.88671875" style="29" customWidth="1"/>
    <col min="11" max="16384" width="9.109375" style="29"/>
  </cols>
  <sheetData>
    <row r="1" spans="1:8" ht="13.8" thickBot="1" x14ac:dyDescent="0.3"/>
    <row r="2" spans="1:8" ht="18" x14ac:dyDescent="0.35">
      <c r="A2" s="93" t="s">
        <v>12</v>
      </c>
      <c r="B2" s="94"/>
      <c r="C2" s="94"/>
      <c r="D2" s="95"/>
      <c r="E2" s="95"/>
      <c r="F2" s="96"/>
    </row>
    <row r="3" spans="1:8" x14ac:dyDescent="0.25">
      <c r="A3" s="97"/>
      <c r="B3" s="98"/>
      <c r="C3" s="98"/>
      <c r="D3" s="98"/>
      <c r="E3" s="98"/>
      <c r="F3" s="99"/>
    </row>
    <row r="4" spans="1:8" ht="18" x14ac:dyDescent="0.35">
      <c r="A4" s="100" t="s">
        <v>13</v>
      </c>
      <c r="B4" s="101"/>
      <c r="C4" s="101"/>
      <c r="D4" s="102"/>
      <c r="E4" s="102"/>
      <c r="F4" s="103"/>
    </row>
    <row r="5" spans="1:8" x14ac:dyDescent="0.25">
      <c r="A5" s="104"/>
      <c r="B5" s="105"/>
      <c r="C5" s="105"/>
      <c r="D5" s="106"/>
      <c r="E5" s="106"/>
      <c r="F5" s="107"/>
    </row>
    <row r="6" spans="1:8" ht="30" customHeight="1" x14ac:dyDescent="0.25">
      <c r="A6" s="147" t="s">
        <v>32</v>
      </c>
      <c r="B6" s="148"/>
      <c r="C6" s="148"/>
      <c r="D6" s="148"/>
      <c r="E6" s="148"/>
      <c r="F6" s="149"/>
    </row>
    <row r="7" spans="1:8" ht="13.8" x14ac:dyDescent="0.25">
      <c r="A7" s="108" t="s">
        <v>14</v>
      </c>
      <c r="B7" s="109"/>
      <c r="C7" s="110"/>
      <c r="D7" s="110"/>
      <c r="E7" s="111"/>
      <c r="F7" s="112"/>
    </row>
    <row r="8" spans="1:8" ht="13.8" thickBot="1" x14ac:dyDescent="0.3">
      <c r="A8" s="81"/>
      <c r="B8" s="82"/>
      <c r="C8" s="83"/>
      <c r="D8" s="84"/>
      <c r="E8" s="85"/>
      <c r="F8" s="86"/>
    </row>
    <row r="9" spans="1:8" s="1" customFormat="1" ht="51" thickBot="1" x14ac:dyDescent="0.3">
      <c r="A9" s="87" t="s">
        <v>0</v>
      </c>
      <c r="B9" s="88" t="s">
        <v>1</v>
      </c>
      <c r="C9" s="89" t="s">
        <v>2</v>
      </c>
      <c r="D9" s="90" t="s">
        <v>3</v>
      </c>
      <c r="E9" s="91" t="s">
        <v>4</v>
      </c>
      <c r="F9" s="90" t="s">
        <v>5</v>
      </c>
    </row>
    <row r="10" spans="1:8" s="2" customFormat="1" ht="13.8" x14ac:dyDescent="0.25">
      <c r="A10" s="9"/>
      <c r="B10" s="7"/>
      <c r="C10" s="9"/>
      <c r="D10" s="33"/>
      <c r="E10" s="39"/>
      <c r="F10" s="12"/>
    </row>
    <row r="11" spans="1:8" s="1" customFormat="1" ht="14.25" customHeight="1" x14ac:dyDescent="0.25">
      <c r="A11" s="9"/>
      <c r="B11" s="7" t="s">
        <v>8</v>
      </c>
      <c r="C11" s="9"/>
      <c r="D11" s="33"/>
      <c r="E11" s="39"/>
      <c r="F11" s="10"/>
      <c r="H11" s="32"/>
    </row>
    <row r="12" spans="1:8" s="6" customFormat="1" ht="14.25" customHeight="1" x14ac:dyDescent="0.25">
      <c r="A12" s="8"/>
      <c r="B12" s="7"/>
      <c r="C12" s="3"/>
      <c r="D12" s="5"/>
      <c r="E12" s="39"/>
      <c r="F12" s="12"/>
      <c r="H12" s="37"/>
    </row>
    <row r="13" spans="1:8" s="6" customFormat="1" ht="14.25" customHeight="1" x14ac:dyDescent="0.25">
      <c r="A13" s="114">
        <f>1+0.001</f>
        <v>1.0009999999999999</v>
      </c>
      <c r="B13" s="7" t="s">
        <v>9</v>
      </c>
      <c r="C13" s="9" t="s">
        <v>6</v>
      </c>
      <c r="D13" s="5">
        <v>0</v>
      </c>
      <c r="E13" s="39">
        <v>1</v>
      </c>
      <c r="F13" s="92">
        <f t="shared" ref="F13:F15" si="0">D13*E13</f>
        <v>0</v>
      </c>
      <c r="H13" s="32"/>
    </row>
    <row r="14" spans="1:8" s="6" customFormat="1" ht="14.25" customHeight="1" x14ac:dyDescent="0.25">
      <c r="A14" s="8"/>
      <c r="B14" s="7"/>
      <c r="C14" s="3"/>
      <c r="D14" s="5"/>
      <c r="E14" s="3"/>
      <c r="F14" s="92"/>
    </row>
    <row r="15" spans="1:8" s="6" customFormat="1" ht="14.25" customHeight="1" x14ac:dyDescent="0.25">
      <c r="A15" s="114">
        <f>A13+0.001</f>
        <v>1.0019999999999998</v>
      </c>
      <c r="B15" s="7" t="s">
        <v>10</v>
      </c>
      <c r="C15" s="9" t="s">
        <v>6</v>
      </c>
      <c r="D15" s="5">
        <v>0</v>
      </c>
      <c r="E15" s="39">
        <v>1</v>
      </c>
      <c r="F15" s="92">
        <f t="shared" si="0"/>
        <v>0</v>
      </c>
    </row>
    <row r="16" spans="1:8" s="11" customFormat="1" ht="14.25" customHeight="1" x14ac:dyDescent="0.25">
      <c r="A16" s="3"/>
      <c r="B16" s="7"/>
      <c r="C16" s="3"/>
      <c r="D16" s="5"/>
      <c r="E16" s="3"/>
      <c r="F16" s="92"/>
    </row>
    <row r="17" spans="1:6" s="6" customFormat="1" ht="14.25" customHeight="1" x14ac:dyDescent="0.25">
      <c r="A17" s="114">
        <f>A15+0.001</f>
        <v>1.0029999999999997</v>
      </c>
      <c r="B17" s="7" t="s">
        <v>11</v>
      </c>
      <c r="C17" s="9" t="s">
        <v>6</v>
      </c>
      <c r="D17" s="5">
        <v>0</v>
      </c>
      <c r="E17" s="3">
        <v>1</v>
      </c>
      <c r="F17" s="92">
        <f t="shared" ref="F17" si="1">D17*E17</f>
        <v>0</v>
      </c>
    </row>
    <row r="18" spans="1:6" s="6" customFormat="1" ht="14.25" customHeight="1" x14ac:dyDescent="0.25">
      <c r="A18" s="8"/>
      <c r="B18" s="7"/>
      <c r="C18" s="9"/>
      <c r="D18" s="5"/>
      <c r="E18" s="3"/>
      <c r="F18" s="92"/>
    </row>
    <row r="19" spans="1:6" s="6" customFormat="1" ht="14.25" customHeight="1" x14ac:dyDescent="0.25">
      <c r="A19" s="114">
        <f>A17+0.001</f>
        <v>1.0039999999999996</v>
      </c>
      <c r="B19" s="7" t="s">
        <v>30</v>
      </c>
      <c r="C19" s="9" t="s">
        <v>6</v>
      </c>
      <c r="D19" s="5">
        <v>0</v>
      </c>
      <c r="E19" s="3">
        <v>1</v>
      </c>
      <c r="F19" s="92">
        <f t="shared" ref="F19" si="2">D19*E19</f>
        <v>0</v>
      </c>
    </row>
    <row r="20" spans="1:6" s="6" customFormat="1" ht="14.25" customHeight="1" x14ac:dyDescent="0.25">
      <c r="A20" s="8"/>
      <c r="B20" s="7"/>
      <c r="C20" s="9"/>
      <c r="D20" s="5"/>
      <c r="E20" s="3"/>
      <c r="F20" s="92"/>
    </row>
    <row r="21" spans="1:6" s="6" customFormat="1" ht="14.25" customHeight="1" x14ac:dyDescent="0.25">
      <c r="A21" s="114"/>
      <c r="B21" s="7"/>
      <c r="C21" s="9"/>
      <c r="D21" s="5"/>
      <c r="E21" s="3"/>
      <c r="F21" s="92"/>
    </row>
    <row r="22" spans="1:6" s="6" customFormat="1" ht="14.25" customHeight="1" x14ac:dyDescent="0.25">
      <c r="A22" s="123"/>
      <c r="B22" s="7"/>
      <c r="C22" s="134"/>
      <c r="D22" s="5"/>
      <c r="E22" s="39"/>
      <c r="F22" s="5"/>
    </row>
    <row r="23" spans="1:6" s="6" customFormat="1" ht="14.25" customHeight="1" x14ac:dyDescent="0.25">
      <c r="A23" s="123"/>
      <c r="B23" s="7"/>
      <c r="C23" s="134"/>
      <c r="D23" s="5"/>
      <c r="E23" s="39"/>
      <c r="F23" s="5"/>
    </row>
    <row r="24" spans="1:6" s="6" customFormat="1" ht="14.25" customHeight="1" x14ac:dyDescent="0.25">
      <c r="A24" s="123"/>
      <c r="B24" s="7"/>
      <c r="C24" s="134"/>
      <c r="D24" s="5"/>
      <c r="E24" s="39"/>
      <c r="F24" s="5"/>
    </row>
    <row r="25" spans="1:6" s="6" customFormat="1" ht="14.25" customHeight="1" x14ac:dyDescent="0.25">
      <c r="A25" s="123"/>
      <c r="B25" s="7"/>
      <c r="C25" s="134"/>
      <c r="D25" s="5"/>
      <c r="E25" s="39"/>
      <c r="F25" s="5"/>
    </row>
    <row r="26" spans="1:6" s="6" customFormat="1" ht="14.25" customHeight="1" thickBot="1" x14ac:dyDescent="0.3">
      <c r="A26" s="128"/>
      <c r="B26" s="61"/>
      <c r="C26" s="129"/>
      <c r="D26" s="41"/>
      <c r="E26" s="130"/>
      <c r="F26" s="41"/>
    </row>
    <row r="27" spans="1:6" ht="16.2" thickBot="1" x14ac:dyDescent="0.3">
      <c r="A27" s="14"/>
      <c r="B27" s="15"/>
      <c r="C27" s="16"/>
      <c r="D27" s="17"/>
      <c r="E27" s="17"/>
      <c r="F27" s="18"/>
    </row>
    <row r="28" spans="1:6" ht="16.2" thickBot="1" x14ac:dyDescent="0.3">
      <c r="A28" s="62"/>
      <c r="B28" s="26" t="s">
        <v>7</v>
      </c>
      <c r="C28" s="26"/>
      <c r="D28" s="19"/>
      <c r="E28" s="19"/>
      <c r="F28" s="72">
        <f>SUM(F11:F20)</f>
        <v>0</v>
      </c>
    </row>
    <row r="29" spans="1:6" ht="16.2" thickBot="1" x14ac:dyDescent="0.3">
      <c r="A29" s="20"/>
      <c r="B29" s="21"/>
      <c r="C29" s="22"/>
      <c r="D29" s="23"/>
      <c r="E29" s="23"/>
      <c r="F29" s="24"/>
    </row>
  </sheetData>
  <mergeCells count="1">
    <mergeCell ref="A6:F6"/>
  </mergeCells>
  <pageMargins left="0.74803149606299202" right="0.74803149606299202" top="0.98425196850393704" bottom="0.98425196850393704" header="0.511811023622047" footer="0.511811023622047"/>
  <pageSetup paperSize="9" scale="65" fitToHeight="10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tabSelected="1" view="pageBreakPreview" topLeftCell="A4" zoomScale="90" zoomScaleNormal="100" zoomScaleSheetLayoutView="90" zoomScalePageLayoutView="50" workbookViewId="0">
      <selection activeCell="C25" sqref="C25"/>
    </sheetView>
  </sheetViews>
  <sheetFormatPr defaultColWidth="9.109375" defaultRowHeight="13.2" x14ac:dyDescent="0.25"/>
  <cols>
    <col min="1" max="1" width="9.109375" style="31"/>
    <col min="2" max="2" width="79.5546875" style="29" customWidth="1"/>
    <col min="3" max="3" width="7" style="31" customWidth="1"/>
    <col min="4" max="4" width="16.6640625" style="34" customWidth="1"/>
    <col min="5" max="5" width="13.5546875" style="40" customWidth="1"/>
    <col min="6" max="6" width="21.6640625" style="29" customWidth="1"/>
    <col min="7" max="7" width="12.88671875" style="29" bestFit="1" customWidth="1"/>
    <col min="8" max="8" width="28.33203125" style="29" customWidth="1"/>
    <col min="9" max="9" width="21.44140625" style="29" customWidth="1"/>
    <col min="10" max="10" width="21.88671875" style="29" customWidth="1"/>
    <col min="11" max="16384" width="9.109375" style="29"/>
  </cols>
  <sheetData>
    <row r="1" spans="1:8" ht="13.8" thickBot="1" x14ac:dyDescent="0.3"/>
    <row r="2" spans="1:8" ht="18" x14ac:dyDescent="0.35">
      <c r="A2" s="93" t="s">
        <v>12</v>
      </c>
      <c r="B2" s="94"/>
      <c r="C2" s="94"/>
      <c r="D2" s="95"/>
      <c r="E2" s="95"/>
      <c r="F2" s="96"/>
    </row>
    <row r="3" spans="1:8" x14ac:dyDescent="0.25">
      <c r="A3" s="97"/>
      <c r="B3" s="98"/>
      <c r="C3" s="98"/>
      <c r="D3" s="98"/>
      <c r="E3" s="98"/>
      <c r="F3" s="99"/>
    </row>
    <row r="4" spans="1:8" ht="18" x14ac:dyDescent="0.35">
      <c r="A4" s="100" t="s">
        <v>15</v>
      </c>
      <c r="B4" s="101"/>
      <c r="C4" s="101"/>
      <c r="D4" s="102"/>
      <c r="E4" s="102"/>
      <c r="F4" s="103"/>
    </row>
    <row r="5" spans="1:8" x14ac:dyDescent="0.25">
      <c r="A5" s="104"/>
      <c r="B5" s="105"/>
      <c r="C5" s="105"/>
      <c r="D5" s="106"/>
      <c r="E5" s="106"/>
      <c r="F5" s="107"/>
    </row>
    <row r="6" spans="1:8" ht="30.75" customHeight="1" x14ac:dyDescent="0.25">
      <c r="A6" s="150" t="str">
        <f>'Preliminaries &amp; Generals'!A6</f>
        <v>BUILDING 22 ARCHIVE ROOMS GAS SUPPRESSION ONCE OFF 10 YEARLY PRESSURE TESTING AND MAINTENANCE OF ALL ASSOSCIATED COMPONENTS</v>
      </c>
      <c r="B6" s="151"/>
      <c r="C6" s="151"/>
      <c r="D6" s="151"/>
      <c r="E6" s="151"/>
      <c r="F6" s="152"/>
    </row>
    <row r="7" spans="1:8" ht="13.8" x14ac:dyDescent="0.25">
      <c r="A7" s="108" t="s">
        <v>24</v>
      </c>
      <c r="B7" s="109"/>
      <c r="C7" s="110"/>
      <c r="D7" s="110"/>
      <c r="E7" s="111"/>
      <c r="F7" s="112"/>
    </row>
    <row r="8" spans="1:8" ht="13.8" thickBot="1" x14ac:dyDescent="0.3">
      <c r="A8" s="71"/>
      <c r="F8" s="80"/>
    </row>
    <row r="9" spans="1:8" s="1" customFormat="1" ht="51" thickBot="1" x14ac:dyDescent="0.3">
      <c r="A9" s="87" t="s">
        <v>0</v>
      </c>
      <c r="B9" s="88" t="s">
        <v>1</v>
      </c>
      <c r="C9" s="89" t="s">
        <v>2</v>
      </c>
      <c r="D9" s="90" t="s">
        <v>3</v>
      </c>
      <c r="E9" s="91" t="s">
        <v>4</v>
      </c>
      <c r="F9" s="90" t="s">
        <v>5</v>
      </c>
    </row>
    <row r="10" spans="1:8" s="2" customFormat="1" ht="13.8" x14ac:dyDescent="0.25">
      <c r="A10" s="135"/>
      <c r="B10" s="63"/>
      <c r="C10" s="25"/>
      <c r="D10" s="64"/>
      <c r="E10" s="65"/>
      <c r="F10" s="64"/>
    </row>
    <row r="11" spans="1:8" s="2" customFormat="1" ht="13.8" x14ac:dyDescent="0.25">
      <c r="A11" s="54"/>
      <c r="B11" s="126" t="s">
        <v>37</v>
      </c>
      <c r="C11" s="9"/>
      <c r="D11" s="5"/>
      <c r="E11" s="39"/>
      <c r="F11" s="92"/>
    </row>
    <row r="12" spans="1:8" s="2" customFormat="1" ht="13.8" x14ac:dyDescent="0.25">
      <c r="A12" s="54"/>
      <c r="B12" s="126"/>
      <c r="C12" s="9"/>
      <c r="D12" s="5"/>
      <c r="E12" s="39"/>
      <c r="F12" s="92"/>
    </row>
    <row r="13" spans="1:8" s="6" customFormat="1" ht="13.8" x14ac:dyDescent="0.25">
      <c r="A13" s="123">
        <f>2+0.001</f>
        <v>2.0009999999999999</v>
      </c>
      <c r="B13" s="136" t="s">
        <v>33</v>
      </c>
      <c r="C13" s="39" t="s">
        <v>34</v>
      </c>
      <c r="D13" s="5">
        <v>0</v>
      </c>
      <c r="E13" s="39">
        <v>14</v>
      </c>
      <c r="F13" s="92">
        <f t="shared" ref="F13:F14" si="0">D13*E13</f>
        <v>0</v>
      </c>
      <c r="H13" s="35"/>
    </row>
    <row r="14" spans="1:8" s="6" customFormat="1" ht="13.8" x14ac:dyDescent="0.25">
      <c r="A14" s="123">
        <f t="shared" ref="A14:A17" si="1">A13+0.001</f>
        <v>2.0019999999999998</v>
      </c>
      <c r="B14" s="137" t="s">
        <v>39</v>
      </c>
      <c r="C14" s="39" t="s">
        <v>34</v>
      </c>
      <c r="D14" s="5">
        <v>0</v>
      </c>
      <c r="E14" s="39">
        <v>14</v>
      </c>
      <c r="F14" s="92">
        <f t="shared" si="0"/>
        <v>0</v>
      </c>
      <c r="H14" s="36"/>
    </row>
    <row r="15" spans="1:8" s="6" customFormat="1" ht="13.8" x14ac:dyDescent="0.25">
      <c r="A15" s="123">
        <f t="shared" si="1"/>
        <v>2.0029999999999997</v>
      </c>
      <c r="B15" s="137" t="s">
        <v>35</v>
      </c>
      <c r="C15" s="39" t="s">
        <v>28</v>
      </c>
      <c r="D15" s="5">
        <v>0</v>
      </c>
      <c r="E15" s="39">
        <v>1</v>
      </c>
      <c r="F15" s="92">
        <f t="shared" ref="F15" si="2">D15*E15</f>
        <v>0</v>
      </c>
      <c r="H15" s="35"/>
    </row>
    <row r="16" spans="1:8" s="6" customFormat="1" ht="41.4" x14ac:dyDescent="0.25">
      <c r="A16" s="123">
        <f t="shared" si="1"/>
        <v>2.0039999999999996</v>
      </c>
      <c r="B16" s="137" t="s">
        <v>36</v>
      </c>
      <c r="C16" s="39" t="s">
        <v>28</v>
      </c>
      <c r="D16" s="5">
        <v>0</v>
      </c>
      <c r="E16" s="39">
        <v>1</v>
      </c>
      <c r="F16" s="92">
        <f t="shared" ref="F16" si="3">D16*E16</f>
        <v>0</v>
      </c>
      <c r="H16" s="35"/>
    </row>
    <row r="17" spans="1:8" s="6" customFormat="1" ht="27.6" x14ac:dyDescent="0.25">
      <c r="A17" s="123">
        <f t="shared" si="1"/>
        <v>2.0049999999999994</v>
      </c>
      <c r="B17" s="7" t="s">
        <v>29</v>
      </c>
      <c r="C17" s="39" t="s">
        <v>28</v>
      </c>
      <c r="D17" s="5">
        <v>0</v>
      </c>
      <c r="E17" s="39">
        <v>1</v>
      </c>
      <c r="F17" s="92">
        <f t="shared" ref="F17" si="4">D17*E17</f>
        <v>0</v>
      </c>
      <c r="H17" s="35"/>
    </row>
    <row r="18" spans="1:8" s="6" customFormat="1" ht="13.8" x14ac:dyDescent="0.25">
      <c r="A18" s="54"/>
      <c r="B18" s="126"/>
      <c r="C18" s="9"/>
      <c r="D18" s="5"/>
      <c r="E18" s="39"/>
      <c r="F18" s="92"/>
      <c r="H18" s="35"/>
    </row>
    <row r="19" spans="1:8" s="6" customFormat="1" ht="13.8" x14ac:dyDescent="0.25">
      <c r="A19" s="54"/>
      <c r="B19" s="126"/>
      <c r="C19" s="9"/>
      <c r="D19" s="5"/>
      <c r="E19" s="39"/>
      <c r="F19" s="92"/>
      <c r="H19" s="35"/>
    </row>
    <row r="20" spans="1:8" s="6" customFormat="1" ht="13.8" x14ac:dyDescent="0.25">
      <c r="A20" s="123"/>
      <c r="B20" s="136"/>
      <c r="C20" s="39"/>
      <c r="D20" s="5"/>
      <c r="E20" s="39"/>
      <c r="F20" s="92"/>
      <c r="H20" s="35"/>
    </row>
    <row r="21" spans="1:8" s="6" customFormat="1" ht="13.8" x14ac:dyDescent="0.25">
      <c r="A21" s="123"/>
      <c r="B21" s="137"/>
      <c r="C21" s="39"/>
      <c r="D21" s="5"/>
      <c r="E21" s="39"/>
      <c r="F21" s="92"/>
      <c r="H21" s="35"/>
    </row>
    <row r="22" spans="1:8" s="6" customFormat="1" ht="13.8" x14ac:dyDescent="0.25">
      <c r="A22" s="123"/>
      <c r="B22" s="137"/>
      <c r="C22" s="39"/>
      <c r="D22" s="5"/>
      <c r="E22" s="39"/>
      <c r="F22" s="92"/>
      <c r="H22" s="35"/>
    </row>
    <row r="23" spans="1:8" s="6" customFormat="1" ht="13.8" x14ac:dyDescent="0.25">
      <c r="A23" s="123"/>
      <c r="B23" s="7"/>
      <c r="C23" s="39"/>
      <c r="D23" s="5"/>
      <c r="E23" s="39"/>
      <c r="F23" s="92"/>
      <c r="H23" s="35"/>
    </row>
    <row r="24" spans="1:8" s="6" customFormat="1" ht="13.8" x14ac:dyDescent="0.25">
      <c r="A24" s="123"/>
      <c r="B24" s="7"/>
      <c r="C24" s="9"/>
      <c r="D24" s="5"/>
      <c r="E24" s="39"/>
      <c r="F24" s="92"/>
      <c r="H24" s="35"/>
    </row>
    <row r="25" spans="1:8" s="6" customFormat="1" ht="13.8" x14ac:dyDescent="0.25">
      <c r="A25" s="123"/>
      <c r="B25" s="126"/>
      <c r="C25" s="39"/>
      <c r="D25" s="5"/>
      <c r="E25" s="39"/>
      <c r="F25" s="92"/>
      <c r="H25" s="35"/>
    </row>
    <row r="26" spans="1:8" s="6" customFormat="1" ht="13.8" x14ac:dyDescent="0.25">
      <c r="A26" s="123"/>
      <c r="B26" s="137"/>
      <c r="C26" s="39"/>
      <c r="D26" s="5"/>
      <c r="E26" s="39"/>
      <c r="F26" s="92"/>
      <c r="H26" s="35"/>
    </row>
    <row r="27" spans="1:8" s="6" customFormat="1" ht="13.8" x14ac:dyDescent="0.25">
      <c r="A27" s="123"/>
      <c r="B27" s="137"/>
      <c r="C27" s="39"/>
      <c r="D27" s="5"/>
      <c r="E27" s="39"/>
      <c r="F27" s="92"/>
      <c r="H27" s="35"/>
    </row>
    <row r="28" spans="1:8" s="6" customFormat="1" ht="13.8" x14ac:dyDescent="0.25">
      <c r="A28" s="123"/>
      <c r="B28" s="7"/>
      <c r="C28" s="39"/>
      <c r="D28" s="5"/>
      <c r="E28" s="39"/>
      <c r="F28" s="92"/>
      <c r="H28" s="35"/>
    </row>
    <row r="29" spans="1:8" s="6" customFormat="1" ht="13.8" x14ac:dyDescent="0.25">
      <c r="A29" s="123"/>
      <c r="B29" s="7"/>
      <c r="C29" s="39"/>
      <c r="D29" s="5"/>
      <c r="E29" s="39"/>
      <c r="F29" s="92"/>
      <c r="H29" s="35"/>
    </row>
    <row r="30" spans="1:8" s="6" customFormat="1" ht="13.8" x14ac:dyDescent="0.25">
      <c r="A30" s="123"/>
      <c r="B30" s="7"/>
      <c r="C30" s="39"/>
      <c r="D30" s="5"/>
      <c r="E30" s="39"/>
      <c r="F30" s="92"/>
      <c r="H30" s="35"/>
    </row>
    <row r="31" spans="1:8" s="6" customFormat="1" ht="13.8" x14ac:dyDescent="0.25">
      <c r="A31" s="123"/>
      <c r="B31" s="7"/>
      <c r="C31" s="9"/>
      <c r="D31" s="5"/>
      <c r="E31" s="39"/>
      <c r="F31" s="92"/>
      <c r="H31" s="35"/>
    </row>
    <row r="32" spans="1:8" s="6" customFormat="1" ht="13.8" x14ac:dyDescent="0.25">
      <c r="A32" s="123"/>
      <c r="B32" s="7"/>
      <c r="C32" s="9"/>
      <c r="D32" s="5"/>
      <c r="E32" s="39"/>
      <c r="F32" s="92"/>
      <c r="H32" s="35"/>
    </row>
    <row r="33" spans="1:8" s="6" customFormat="1" ht="13.8" x14ac:dyDescent="0.25">
      <c r="A33" s="123"/>
      <c r="B33" s="7"/>
      <c r="C33" s="9"/>
      <c r="D33" s="5"/>
      <c r="E33" s="39"/>
      <c r="F33" s="92"/>
      <c r="H33" s="35"/>
    </row>
    <row r="34" spans="1:8" s="6" customFormat="1" ht="14.4" thickBot="1" x14ac:dyDescent="0.3">
      <c r="A34" s="123"/>
      <c r="B34" s="61"/>
      <c r="C34" s="9"/>
      <c r="D34" s="35"/>
      <c r="E34" s="39"/>
      <c r="F34" s="92"/>
      <c r="H34" s="35"/>
    </row>
    <row r="35" spans="1:8" s="6" customFormat="1" ht="16.2" thickBot="1" x14ac:dyDescent="0.3">
      <c r="A35" s="14"/>
      <c r="B35" s="15"/>
      <c r="C35" s="16"/>
      <c r="D35" s="17"/>
      <c r="E35" s="17"/>
      <c r="F35" s="18"/>
      <c r="H35" s="35"/>
    </row>
    <row r="36" spans="1:8" s="6" customFormat="1" ht="16.2" thickBot="1" x14ac:dyDescent="0.3">
      <c r="A36" s="62"/>
      <c r="B36" s="26" t="s">
        <v>7</v>
      </c>
      <c r="C36" s="26"/>
      <c r="D36" s="19"/>
      <c r="E36" s="19"/>
      <c r="F36" s="72">
        <f>SUM(F10:F33)</f>
        <v>0</v>
      </c>
      <c r="H36" s="35"/>
    </row>
    <row r="37" spans="1:8" s="6" customFormat="1" ht="16.2" thickBot="1" x14ac:dyDescent="0.3">
      <c r="A37" s="20"/>
      <c r="B37" s="21"/>
      <c r="C37" s="22"/>
      <c r="D37" s="23"/>
      <c r="E37" s="23"/>
      <c r="F37" s="24"/>
      <c r="H37" s="35"/>
    </row>
  </sheetData>
  <mergeCells count="1">
    <mergeCell ref="A6:F6"/>
  </mergeCells>
  <phoneticPr fontId="35" type="noConversion"/>
  <pageMargins left="0.74803149606299213" right="0.74803149606299213" top="0.98425196850393704" bottom="0.98425196850393704" header="0.51181102362204722" footer="0.51181102362204722"/>
  <pageSetup paperSize="9" scale="65" fitToHeight="10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7"/>
  <sheetViews>
    <sheetView view="pageBreakPreview" zoomScale="80" zoomScaleNormal="100" zoomScaleSheetLayoutView="80" zoomScalePageLayoutView="50" workbookViewId="0">
      <selection activeCell="B27" sqref="B27"/>
    </sheetView>
  </sheetViews>
  <sheetFormatPr defaultColWidth="9.109375" defaultRowHeight="13.2" x14ac:dyDescent="0.25"/>
  <cols>
    <col min="1" max="1" width="9.109375" style="31"/>
    <col min="2" max="2" width="79.5546875" style="29" customWidth="1"/>
    <col min="3" max="3" width="7" style="31" customWidth="1"/>
    <col min="4" max="4" width="16.6640625" style="34" customWidth="1"/>
    <col min="5" max="5" width="19.44140625" style="40" customWidth="1"/>
    <col min="6" max="6" width="12.88671875" style="29" bestFit="1" customWidth="1"/>
    <col min="7" max="7" width="28.33203125" style="29" customWidth="1"/>
    <col min="8" max="8" width="21.44140625" style="29" customWidth="1"/>
    <col min="9" max="9" width="21.88671875" style="29" customWidth="1"/>
    <col min="10" max="16384" width="9.109375" style="29"/>
  </cols>
  <sheetData>
    <row r="1" spans="1:5" ht="13.8" thickBot="1" x14ac:dyDescent="0.3"/>
    <row r="2" spans="1:5" ht="18" x14ac:dyDescent="0.35">
      <c r="A2" s="93" t="s">
        <v>12</v>
      </c>
      <c r="B2" s="94"/>
      <c r="C2" s="94"/>
      <c r="D2" s="95"/>
      <c r="E2" s="96"/>
    </row>
    <row r="3" spans="1:5" x14ac:dyDescent="0.25">
      <c r="A3" s="97"/>
      <c r="B3" s="98"/>
      <c r="C3" s="98"/>
      <c r="D3" s="98"/>
      <c r="E3" s="99"/>
    </row>
    <row r="4" spans="1:5" ht="18" x14ac:dyDescent="0.35">
      <c r="A4" s="100" t="s">
        <v>22</v>
      </c>
      <c r="B4" s="101"/>
      <c r="C4" s="101"/>
      <c r="D4" s="102"/>
      <c r="E4" s="103"/>
    </row>
    <row r="5" spans="1:5" x14ac:dyDescent="0.25">
      <c r="A5" s="104"/>
      <c r="B5" s="105"/>
      <c r="C5" s="105"/>
      <c r="D5" s="106"/>
      <c r="E5" s="107"/>
    </row>
    <row r="6" spans="1:5" ht="30.75" customHeight="1" x14ac:dyDescent="0.25">
      <c r="A6" s="150" t="str">
        <f>'Gas Suppression Test'!A6</f>
        <v>BUILDING 22 ARCHIVE ROOMS GAS SUPPRESSION ONCE OFF 10 YEARLY PRESSURE TESTING AND MAINTENANCE OF ALL ASSOSCIATED COMPONENTS</v>
      </c>
      <c r="B6" s="151"/>
      <c r="C6" s="151"/>
      <c r="D6" s="151"/>
      <c r="E6" s="152"/>
    </row>
    <row r="7" spans="1:5" ht="13.8" x14ac:dyDescent="0.25">
      <c r="A7" s="108" t="s">
        <v>23</v>
      </c>
      <c r="B7" s="109"/>
      <c r="C7" s="110"/>
      <c r="D7" s="110"/>
      <c r="E7" s="112"/>
    </row>
    <row r="8" spans="1:5" ht="13.8" thickBot="1" x14ac:dyDescent="0.3">
      <c r="A8" s="81"/>
      <c r="B8" s="82"/>
      <c r="C8" s="83"/>
      <c r="D8" s="84"/>
      <c r="E8" s="86"/>
    </row>
    <row r="9" spans="1:5" ht="69" customHeight="1" thickBot="1" x14ac:dyDescent="0.3">
      <c r="A9" s="115" t="s">
        <v>0</v>
      </c>
      <c r="B9" s="116" t="s">
        <v>1</v>
      </c>
      <c r="C9" s="113" t="s">
        <v>16</v>
      </c>
      <c r="D9" s="117" t="s">
        <v>17</v>
      </c>
      <c r="E9" s="118" t="s">
        <v>5</v>
      </c>
    </row>
    <row r="10" spans="1:5" ht="13.8" x14ac:dyDescent="0.25">
      <c r="A10" s="54"/>
      <c r="B10" s="119"/>
      <c r="C10" s="9"/>
      <c r="D10" s="5"/>
      <c r="E10" s="92"/>
    </row>
    <row r="11" spans="1:5" ht="15.6" x14ac:dyDescent="0.25">
      <c r="A11" s="54"/>
      <c r="B11" s="120" t="s">
        <v>18</v>
      </c>
      <c r="C11" s="9"/>
      <c r="D11" s="5"/>
      <c r="E11" s="92"/>
    </row>
    <row r="12" spans="1:5" ht="14.4" x14ac:dyDescent="0.3">
      <c r="A12" s="54"/>
      <c r="B12" s="121"/>
      <c r="C12" s="9"/>
      <c r="D12" s="5"/>
      <c r="E12" s="92"/>
    </row>
    <row r="13" spans="1:5" ht="13.8" x14ac:dyDescent="0.25">
      <c r="A13" s="54"/>
      <c r="B13" s="122"/>
      <c r="C13" s="9"/>
      <c r="D13" s="5"/>
      <c r="E13" s="92"/>
    </row>
    <row r="14" spans="1:5" ht="15" x14ac:dyDescent="0.25">
      <c r="A14" s="123">
        <f>3+0.001</f>
        <v>3.0009999999999999</v>
      </c>
      <c r="B14" s="124" t="s">
        <v>19</v>
      </c>
      <c r="C14" s="9">
        <v>1</v>
      </c>
      <c r="D14" s="5"/>
      <c r="E14" s="92">
        <f>'Preliminaries &amp; Generals'!F28</f>
        <v>0</v>
      </c>
    </row>
    <row r="15" spans="1:5" ht="13.8" x14ac:dyDescent="0.25">
      <c r="A15" s="123">
        <f>A14+0.001</f>
        <v>3.0019999999999998</v>
      </c>
      <c r="B15" s="7" t="s">
        <v>38</v>
      </c>
      <c r="C15" s="9">
        <v>2</v>
      </c>
      <c r="D15" s="5"/>
      <c r="E15" s="92">
        <f>'Gas Suppression Test'!F36</f>
        <v>0</v>
      </c>
    </row>
    <row r="16" spans="1:5" ht="13.8" x14ac:dyDescent="0.25">
      <c r="A16" s="54"/>
      <c r="B16" s="7"/>
      <c r="C16" s="9"/>
      <c r="D16" s="5"/>
      <c r="E16" s="92"/>
    </row>
    <row r="17" spans="1:5" ht="13.8" x14ac:dyDescent="0.25">
      <c r="A17" s="54"/>
      <c r="B17" s="7"/>
      <c r="C17" s="9"/>
      <c r="D17" s="5"/>
      <c r="E17" s="92"/>
    </row>
    <row r="18" spans="1:5" ht="13.8" x14ac:dyDescent="0.25">
      <c r="A18" s="54"/>
      <c r="B18" s="7"/>
      <c r="C18" s="9"/>
      <c r="D18" s="5"/>
      <c r="E18" s="92"/>
    </row>
    <row r="19" spans="1:5" ht="13.8" x14ac:dyDescent="0.25">
      <c r="A19" s="54"/>
      <c r="B19" s="7"/>
      <c r="C19" s="9"/>
      <c r="D19" s="5"/>
      <c r="E19" s="92"/>
    </row>
    <row r="20" spans="1:5" ht="14.4" thickBot="1" x14ac:dyDescent="0.3">
      <c r="A20" s="3"/>
      <c r="B20" s="4"/>
      <c r="C20" s="3"/>
      <c r="D20" s="5"/>
      <c r="E20" s="13"/>
    </row>
    <row r="21" spans="1:5" ht="15.6" x14ac:dyDescent="0.25">
      <c r="A21" s="25"/>
      <c r="B21" s="45"/>
      <c r="C21" s="46"/>
      <c r="D21" s="47"/>
      <c r="E21" s="18"/>
    </row>
    <row r="22" spans="1:5" ht="15.6" x14ac:dyDescent="0.25">
      <c r="A22" s="58"/>
      <c r="B22" s="125" t="s">
        <v>21</v>
      </c>
      <c r="C22" s="48"/>
      <c r="D22" s="5"/>
      <c r="E22" s="131">
        <f>SUM(E11:E16)</f>
        <v>0</v>
      </c>
    </row>
    <row r="23" spans="1:5" ht="15.6" x14ac:dyDescent="0.25">
      <c r="A23" s="58"/>
      <c r="B23" s="125"/>
      <c r="C23" s="48"/>
      <c r="D23" s="5"/>
      <c r="E23" s="10"/>
    </row>
    <row r="24" spans="1:5" ht="15.6" x14ac:dyDescent="0.25">
      <c r="A24" s="58"/>
      <c r="B24" s="125" t="s">
        <v>20</v>
      </c>
      <c r="C24" s="48"/>
      <c r="D24" s="5"/>
      <c r="E24" s="131">
        <v>0</v>
      </c>
    </row>
    <row r="25" spans="1:5" ht="15.6" x14ac:dyDescent="0.25">
      <c r="A25" s="58"/>
      <c r="B25" s="125"/>
      <c r="C25" s="48"/>
      <c r="D25" s="5"/>
      <c r="E25" s="10"/>
    </row>
    <row r="26" spans="1:5" ht="15.6" x14ac:dyDescent="0.25">
      <c r="A26" s="58"/>
      <c r="B26" s="125" t="s">
        <v>25</v>
      </c>
      <c r="C26" s="48"/>
      <c r="D26" s="5"/>
      <c r="E26" s="131">
        <f>SUM(E22,E24)</f>
        <v>0</v>
      </c>
    </row>
    <row r="27" spans="1:5" ht="16.2" thickBot="1" x14ac:dyDescent="0.3">
      <c r="A27" s="59"/>
      <c r="B27" s="49"/>
      <c r="C27" s="38"/>
      <c r="D27" s="41"/>
      <c r="E27" s="24"/>
    </row>
    <row r="28" spans="1:5" ht="14.4" thickBot="1" x14ac:dyDescent="0.3">
      <c r="A28" s="14"/>
      <c r="B28" s="50"/>
      <c r="C28" s="51"/>
      <c r="D28" s="52"/>
      <c r="E28" s="42"/>
    </row>
    <row r="29" spans="1:5" ht="16.2" thickBot="1" x14ac:dyDescent="0.3">
      <c r="A29" s="67"/>
      <c r="B29" s="125" t="s">
        <v>26</v>
      </c>
      <c r="C29" s="68"/>
      <c r="D29" s="69"/>
      <c r="E29" s="132">
        <f>E26*15%</f>
        <v>0</v>
      </c>
    </row>
    <row r="30" spans="1:5" ht="16.2" thickBot="1" x14ac:dyDescent="0.3">
      <c r="A30" s="127"/>
      <c r="B30" s="26"/>
      <c r="C30" s="53"/>
      <c r="D30" s="35"/>
      <c r="E30" s="43"/>
    </row>
    <row r="31" spans="1:5" ht="15.75" customHeight="1" thickBot="1" x14ac:dyDescent="0.3">
      <c r="A31" s="133"/>
      <c r="B31" s="125" t="s">
        <v>27</v>
      </c>
      <c r="C31" s="68"/>
      <c r="D31" s="69"/>
      <c r="E31" s="132">
        <f>SUM(E26,E29)</f>
        <v>0</v>
      </c>
    </row>
    <row r="32" spans="1:5" ht="15.6" x14ac:dyDescent="0.25">
      <c r="A32" s="127"/>
      <c r="B32" s="26"/>
      <c r="C32" s="53"/>
      <c r="D32" s="35"/>
      <c r="E32" s="43"/>
    </row>
    <row r="33" spans="1:5" ht="15.75" customHeight="1" x14ac:dyDescent="0.25">
      <c r="A33" s="133"/>
      <c r="B33" s="125"/>
      <c r="C33" s="53"/>
      <c r="D33" s="35"/>
      <c r="E33" s="70"/>
    </row>
    <row r="34" spans="1:5" ht="13.8" x14ac:dyDescent="0.25">
      <c r="A34" s="54"/>
      <c r="B34" s="30"/>
      <c r="C34" s="27"/>
      <c r="D34" s="35"/>
      <c r="E34" s="55"/>
    </row>
    <row r="35" spans="1:5" ht="15" customHeight="1" x14ac:dyDescent="0.25">
      <c r="A35" s="133"/>
      <c r="B35" s="125"/>
      <c r="C35" s="28"/>
      <c r="D35" s="35"/>
      <c r="E35" s="73"/>
    </row>
    <row r="36" spans="1:5" ht="13.8" x14ac:dyDescent="0.25">
      <c r="A36" s="71"/>
      <c r="D36" s="66"/>
      <c r="E36" s="56"/>
    </row>
    <row r="37" spans="1:5" ht="16.5" customHeight="1" thickBot="1" x14ac:dyDescent="0.3">
      <c r="A37" s="153"/>
      <c r="B37" s="154"/>
      <c r="C37" s="60"/>
      <c r="D37" s="57"/>
      <c r="E37" s="44"/>
    </row>
  </sheetData>
  <mergeCells count="2">
    <mergeCell ref="A37:B37"/>
    <mergeCell ref="A6:E6"/>
  </mergeCells>
  <pageMargins left="0.74803149606299213" right="0.74803149606299213" top="0.98425196850393704" bottom="0.98425196850393704" header="0.51181102362204722" footer="0.51181102362204722"/>
  <pageSetup paperSize="9" scale="65" fitToHeight="10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Cover Page</vt:lpstr>
      <vt:lpstr>Preliminaries &amp; Generals</vt:lpstr>
      <vt:lpstr>Gas Suppression Test</vt:lpstr>
      <vt:lpstr>Summary</vt:lpstr>
      <vt:lpstr>'Cover Page'!Print_Area</vt:lpstr>
      <vt:lpstr>'Gas Suppression Test'!Print_Area</vt:lpstr>
      <vt:lpstr>'Preliminaries &amp; Generals'!Print_Area</vt:lpstr>
      <vt:lpstr>Summary!Print_Area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Rory</dc:creator>
  <cp:lastModifiedBy>Mahlatse Machine</cp:lastModifiedBy>
  <cp:lastPrinted>2022-11-30T07:55:57Z</cp:lastPrinted>
  <dcterms:created xsi:type="dcterms:W3CDTF">2013-07-08T05:05:06Z</dcterms:created>
  <dcterms:modified xsi:type="dcterms:W3CDTF">2025-09-08T07:52:24Z</dcterms:modified>
</cp:coreProperties>
</file>