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etsoalo\OneDrive - csir.co.za\Desktop\Docs For Filing\RFQ 6395 Gas sensor maintenance\3. RFQ\"/>
    </mc:Choice>
  </mc:AlternateContent>
  <xr:revisionPtr revIDLastSave="0" documentId="13_ncr:1_{B4991ACA-0AB6-44F9-AD9B-A7A9A31B9D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SIR gas monitors" sheetId="3" r:id="rId1"/>
  </sheets>
  <definedNames>
    <definedName name="_xlnm.Print_Area" localSheetId="0">'CSIR gas monitors'!$A$1:$O$80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4" i="3" l="1"/>
  <c r="M74" i="3"/>
  <c r="K74" i="3"/>
  <c r="I74" i="3"/>
  <c r="G74" i="3"/>
  <c r="A6" i="3"/>
  <c r="G6" i="3"/>
  <c r="O64" i="3"/>
  <c r="O63" i="3"/>
  <c r="O43" i="3"/>
  <c r="O41" i="3"/>
  <c r="O40" i="3"/>
  <c r="O39" i="3"/>
  <c r="O37" i="3"/>
  <c r="O36" i="3"/>
  <c r="O35" i="3"/>
  <c r="O34" i="3"/>
  <c r="O33" i="3"/>
  <c r="O31" i="3"/>
  <c r="O30" i="3"/>
  <c r="O28" i="3"/>
  <c r="O27" i="3"/>
  <c r="O26" i="3"/>
  <c r="O24" i="3"/>
  <c r="O23" i="3"/>
  <c r="O22" i="3"/>
  <c r="O21" i="3"/>
  <c r="O19" i="3"/>
  <c r="O18" i="3"/>
  <c r="O17" i="3"/>
  <c r="O15" i="3"/>
  <c r="O14" i="3"/>
  <c r="O13" i="3"/>
  <c r="O11" i="3"/>
  <c r="O10" i="3"/>
  <c r="O9" i="3"/>
  <c r="O7" i="3"/>
  <c r="O6" i="3"/>
  <c r="O5" i="3"/>
  <c r="O4" i="3"/>
  <c r="O45" i="3" s="1"/>
  <c r="O61" i="3"/>
  <c r="O60" i="3"/>
  <c r="O58" i="3"/>
  <c r="O56" i="3"/>
  <c r="O55" i="3"/>
  <c r="O54" i="3"/>
  <c r="O51" i="3"/>
  <c r="O52" i="3"/>
  <c r="O50" i="3"/>
  <c r="M64" i="3"/>
  <c r="M63" i="3"/>
  <c r="M61" i="3"/>
  <c r="M60" i="3"/>
  <c r="M58" i="3"/>
  <c r="M56" i="3"/>
  <c r="M55" i="3"/>
  <c r="M54" i="3"/>
  <c r="M52" i="3"/>
  <c r="M51" i="3"/>
  <c r="M50" i="3"/>
  <c r="M43" i="3"/>
  <c r="M41" i="3"/>
  <c r="M40" i="3"/>
  <c r="M39" i="3"/>
  <c r="M37" i="3"/>
  <c r="M36" i="3"/>
  <c r="M35" i="3"/>
  <c r="M34" i="3"/>
  <c r="M33" i="3"/>
  <c r="M31" i="3"/>
  <c r="M30" i="3"/>
  <c r="M28" i="3"/>
  <c r="M27" i="3"/>
  <c r="M26" i="3"/>
  <c r="M24" i="3"/>
  <c r="M23" i="3"/>
  <c r="M22" i="3"/>
  <c r="M21" i="3"/>
  <c r="M19" i="3"/>
  <c r="M18" i="3"/>
  <c r="M17" i="3"/>
  <c r="M15" i="3"/>
  <c r="M14" i="3"/>
  <c r="M13" i="3"/>
  <c r="M11" i="3"/>
  <c r="M10" i="3"/>
  <c r="M9" i="3"/>
  <c r="M5" i="3"/>
  <c r="M6" i="3"/>
  <c r="M7" i="3"/>
  <c r="M4" i="3"/>
  <c r="M45" i="3" s="1"/>
  <c r="K64" i="3"/>
  <c r="K63" i="3"/>
  <c r="K61" i="3"/>
  <c r="K60" i="3"/>
  <c r="K58" i="3"/>
  <c r="K56" i="3"/>
  <c r="K55" i="3"/>
  <c r="K54" i="3"/>
  <c r="K52" i="3"/>
  <c r="K51" i="3"/>
  <c r="K50" i="3"/>
  <c r="K43" i="3"/>
  <c r="K41" i="3"/>
  <c r="K40" i="3"/>
  <c r="K39" i="3"/>
  <c r="K37" i="3"/>
  <c r="K36" i="3"/>
  <c r="K35" i="3"/>
  <c r="K34" i="3"/>
  <c r="K33" i="3"/>
  <c r="K31" i="3"/>
  <c r="K30" i="3"/>
  <c r="K28" i="3"/>
  <c r="K27" i="3"/>
  <c r="K26" i="3"/>
  <c r="K24" i="3"/>
  <c r="K23" i="3"/>
  <c r="K22" i="3"/>
  <c r="K21" i="3"/>
  <c r="K19" i="3"/>
  <c r="K18" i="3"/>
  <c r="K17" i="3"/>
  <c r="K15" i="3"/>
  <c r="K14" i="3"/>
  <c r="K13" i="3"/>
  <c r="K11" i="3"/>
  <c r="K10" i="3"/>
  <c r="K9" i="3"/>
  <c r="K5" i="3"/>
  <c r="K6" i="3"/>
  <c r="K7" i="3"/>
  <c r="K4" i="3"/>
  <c r="K45" i="3" s="1"/>
  <c r="I64" i="3"/>
  <c r="I63" i="3"/>
  <c r="I61" i="3"/>
  <c r="I60" i="3"/>
  <c r="I58" i="3"/>
  <c r="I56" i="3"/>
  <c r="I55" i="3"/>
  <c r="I54" i="3"/>
  <c r="I52" i="3"/>
  <c r="I51" i="3"/>
  <c r="I50" i="3"/>
  <c r="I43" i="3"/>
  <c r="I41" i="3"/>
  <c r="I40" i="3"/>
  <c r="I39" i="3"/>
  <c r="I37" i="3"/>
  <c r="I36" i="3"/>
  <c r="I35" i="3"/>
  <c r="I34" i="3"/>
  <c r="I33" i="3"/>
  <c r="I31" i="3"/>
  <c r="I30" i="3"/>
  <c r="I28" i="3"/>
  <c r="I27" i="3"/>
  <c r="I26" i="3"/>
  <c r="I24" i="3"/>
  <c r="I23" i="3"/>
  <c r="I22" i="3"/>
  <c r="I21" i="3"/>
  <c r="I19" i="3"/>
  <c r="I18" i="3"/>
  <c r="I17" i="3"/>
  <c r="I15" i="3"/>
  <c r="I14" i="3"/>
  <c r="I13" i="3"/>
  <c r="I11" i="3"/>
  <c r="I10" i="3"/>
  <c r="I9" i="3"/>
  <c r="I5" i="3"/>
  <c r="I6" i="3"/>
  <c r="I7" i="3"/>
  <c r="I4" i="3"/>
  <c r="I45" i="3" s="1"/>
  <c r="G64" i="3"/>
  <c r="G63" i="3"/>
  <c r="G61" i="3"/>
  <c r="G60" i="3"/>
  <c r="G58" i="3"/>
  <c r="G56" i="3"/>
  <c r="G55" i="3"/>
  <c r="G54" i="3"/>
  <c r="G52" i="3"/>
  <c r="G51" i="3"/>
  <c r="G50" i="3"/>
  <c r="G43" i="3"/>
  <c r="G41" i="3"/>
  <c r="G40" i="3"/>
  <c r="G39" i="3"/>
  <c r="G37" i="3"/>
  <c r="G36" i="3"/>
  <c r="G35" i="3"/>
  <c r="G34" i="3"/>
  <c r="G33" i="3"/>
  <c r="G31" i="3"/>
  <c r="G30" i="3"/>
  <c r="G28" i="3"/>
  <c r="G27" i="3"/>
  <c r="G26" i="3"/>
  <c r="G24" i="3"/>
  <c r="G23" i="3"/>
  <c r="G22" i="3"/>
  <c r="G21" i="3"/>
  <c r="G19" i="3"/>
  <c r="G18" i="3"/>
  <c r="G17" i="3"/>
  <c r="G15" i="3"/>
  <c r="G14" i="3"/>
  <c r="G13" i="3"/>
  <c r="G11" i="3"/>
  <c r="G10" i="3"/>
  <c r="G9" i="3"/>
  <c r="G5" i="3"/>
  <c r="G7" i="3"/>
  <c r="G4" i="3"/>
  <c r="G45" i="3" s="1"/>
  <c r="A4" i="3"/>
  <c r="A5" i="3" s="1"/>
  <c r="A7" i="3" s="1"/>
  <c r="A9" i="3" s="1"/>
  <c r="A10" i="3" s="1"/>
  <c r="A11" i="3" s="1"/>
  <c r="A13" i="3" s="1"/>
  <c r="A14" i="3" l="1"/>
  <c r="A15" i="3" s="1"/>
  <c r="A17" i="3" l="1"/>
  <c r="A18" i="3" s="1"/>
  <c r="A19" i="3" s="1"/>
  <c r="I76" i="3"/>
  <c r="A21" i="3" l="1"/>
  <c r="A22" i="3" s="1"/>
  <c r="A23" i="3" s="1"/>
  <c r="A24" i="3" s="1"/>
  <c r="A26" i="3" s="1"/>
  <c r="A27" i="3" s="1"/>
  <c r="A28" i="3" s="1"/>
  <c r="A30" i="3" s="1"/>
  <c r="I77" i="3"/>
  <c r="I78" i="3" s="1"/>
  <c r="K76" i="3"/>
  <c r="A31" i="3" l="1"/>
  <c r="K77" i="3"/>
  <c r="K78" i="3" s="1"/>
  <c r="M76" i="3"/>
  <c r="O76" i="3"/>
  <c r="O77" i="3" s="1"/>
  <c r="O78" i="3" s="1"/>
  <c r="A33" i="3" l="1"/>
  <c r="A34" i="3" s="1"/>
  <c r="A35" i="3" s="1"/>
  <c r="A36" i="3" s="1"/>
  <c r="A37" i="3" s="1"/>
  <c r="M77" i="3"/>
  <c r="M78" i="3" s="1"/>
  <c r="A39" i="3" l="1"/>
  <c r="A40" i="3" s="1"/>
  <c r="A41" i="3" s="1"/>
  <c r="A43" i="3" s="1"/>
  <c r="A50" i="3" s="1"/>
  <c r="A51" i="3" s="1"/>
  <c r="A52" i="3" s="1"/>
  <c r="A54" i="3" s="1"/>
  <c r="A55" i="3" s="1"/>
  <c r="A56" i="3" s="1"/>
  <c r="A58" i="3" s="1"/>
  <c r="A60" i="3" s="1"/>
  <c r="A61" i="3" s="1"/>
  <c r="A63" i="3" l="1"/>
  <c r="A64" i="3" s="1"/>
  <c r="A66" i="3" l="1"/>
  <c r="A67" i="3" s="1"/>
  <c r="A68" i="3" s="1"/>
  <c r="A69" i="3" l="1"/>
  <c r="A70" i="3" s="1"/>
  <c r="A71" i="3" s="1"/>
  <c r="A72" i="3" s="1"/>
  <c r="G76" i="3"/>
  <c r="G77" i="3" s="1"/>
  <c r="G78" i="3" l="1"/>
  <c r="O80" i="3" s="1"/>
</calcChain>
</file>

<file path=xl/sharedStrings.xml><?xml version="1.0" encoding="utf-8"?>
<sst xmlns="http://schemas.openxmlformats.org/spreadsheetml/2006/main" count="151" uniqueCount="53">
  <si>
    <t>DESCRIPTION</t>
  </si>
  <si>
    <t>UNIT</t>
  </si>
  <si>
    <t>RATE</t>
  </si>
  <si>
    <t xml:space="preserve">TOTAL CARRIED FORWARD </t>
  </si>
  <si>
    <t>No</t>
  </si>
  <si>
    <t>Calibration of gas sensors</t>
  </si>
  <si>
    <t>CO2 gas sensors</t>
  </si>
  <si>
    <t>H2 gas sensors</t>
  </si>
  <si>
    <t>LEL gas sensors</t>
  </si>
  <si>
    <t>CO gas sensors</t>
  </si>
  <si>
    <t>O2 gas sensors</t>
  </si>
  <si>
    <t>LPG gas sensors</t>
  </si>
  <si>
    <t>LEL gas sensor</t>
  </si>
  <si>
    <t xml:space="preserve"> SUB-TOTAL 1 (Excl. VAT)</t>
  </si>
  <si>
    <t>ADD 15% VAT</t>
  </si>
  <si>
    <t>TOTAL YEAR 1</t>
  </si>
  <si>
    <t>TOTAL YEAR 2</t>
  </si>
  <si>
    <t>TOTAL YEAR 3</t>
  </si>
  <si>
    <t>TOTAL YEAR 4</t>
  </si>
  <si>
    <t>TOTAL YEAR 5</t>
  </si>
  <si>
    <t>H2S gas sensor</t>
  </si>
  <si>
    <t>NH3 gas sensor</t>
  </si>
  <si>
    <t>NO2 gas sensor</t>
  </si>
  <si>
    <t>Building 19B GFG</t>
  </si>
  <si>
    <t>Building 19B SIGNUM SYSTEM</t>
  </si>
  <si>
    <t>Building 19B GASDETEK</t>
  </si>
  <si>
    <t>Building 19A GFG</t>
  </si>
  <si>
    <t>Building 2 GFG</t>
  </si>
  <si>
    <t>Building 14C GDS</t>
  </si>
  <si>
    <t>Building 14E GDS</t>
  </si>
  <si>
    <t>Building 14F GDS</t>
  </si>
  <si>
    <t>Building 15 GDS</t>
  </si>
  <si>
    <t>Building 20 GDS</t>
  </si>
  <si>
    <t>Building 33 GDS</t>
  </si>
  <si>
    <t>Building 46A GDS</t>
  </si>
  <si>
    <t>Building 46F GDS</t>
  </si>
  <si>
    <t>Building 46 Pilot Plant GDS</t>
  </si>
  <si>
    <t>RATES ONLY</t>
  </si>
  <si>
    <t>Labour per hour</t>
  </si>
  <si>
    <t>Labour per day</t>
  </si>
  <si>
    <t>Travelling</t>
  </si>
  <si>
    <t>Item</t>
  </si>
  <si>
    <t>GFG fire panel</t>
  </si>
  <si>
    <t>Honeywell fire panel</t>
  </si>
  <si>
    <t>GASDETEK fire panel</t>
  </si>
  <si>
    <t>Signum system fire panel</t>
  </si>
  <si>
    <t>SUB-TOTAL 2 (INCL VAT)</t>
  </si>
  <si>
    <t>TWO CALIBRATIONS PER YEAR</t>
  </si>
  <si>
    <t>Building 20 GFG (Under construction)</t>
  </si>
  <si>
    <t>C3H8 gas sensors</t>
  </si>
  <si>
    <t>ITEM No.</t>
  </si>
  <si>
    <t>QTY</t>
  </si>
  <si>
    <t>GRAND TOTAL FOR A PERIOD OF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</si>
</sst>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&quot;R&quot;\ #,##0.00"/>
    <numFmt numFmtId="167" formatCode="0;[Red]0"/>
    <numFmt numFmtId="168" formatCode="0.000"/>
  </numFmts>
  <fonts count="30" x14ac:knownFonts="1"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6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85">
    <xf numFmtId="0" fontId="0" fillId="0" borderId="0" xfId="0"/>
    <xf numFmtId="164" fontId="23" fillId="25" borderId="17" xfId="30" applyFont="1" applyFill="1" applyBorder="1" applyAlignment="1" applyProtection="1">
      <alignment horizontal="center" vertical="center" wrapText="1"/>
    </xf>
    <xf numFmtId="164" fontId="23" fillId="0" borderId="10" xfId="30" applyFont="1" applyFill="1" applyBorder="1" applyAlignment="1" applyProtection="1">
      <alignment horizontal="center" vertical="center" wrapText="1"/>
    </xf>
    <xf numFmtId="164" fontId="21" fillId="0" borderId="10" xfId="29" applyFont="1" applyFill="1" applyBorder="1" applyAlignment="1" applyProtection="1">
      <alignment horizontal="right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164" fontId="23" fillId="0" borderId="10" xfId="30" applyFont="1" applyFill="1" applyBorder="1" applyAlignment="1" applyProtection="1">
      <alignment horizontal="center" vertical="center" wrapText="1"/>
      <protection locked="0"/>
    </xf>
    <xf numFmtId="164" fontId="21" fillId="0" borderId="10" xfId="29" applyFont="1" applyFill="1" applyBorder="1" applyAlignment="1" applyProtection="1">
      <alignment horizontal="right"/>
      <protection locked="0"/>
    </xf>
    <xf numFmtId="0" fontId="21" fillId="0" borderId="10" xfId="0" applyFont="1" applyBorder="1" applyAlignment="1" applyProtection="1">
      <alignment horizontal="center"/>
    </xf>
    <xf numFmtId="0" fontId="21" fillId="0" borderId="10" xfId="0" applyFont="1" applyBorder="1" applyProtection="1"/>
    <xf numFmtId="0" fontId="21" fillId="0" borderId="10" xfId="0" applyFont="1" applyBorder="1" applyAlignment="1" applyProtection="1">
      <alignment horizontal="center" vertical="center" wrapText="1"/>
    </xf>
    <xf numFmtId="168" fontId="21" fillId="0" borderId="18" xfId="0" applyNumberFormat="1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vertical="center" wrapText="1"/>
    </xf>
    <xf numFmtId="0" fontId="23" fillId="0" borderId="10" xfId="0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 textRotation="90" wrapText="1"/>
    </xf>
    <xf numFmtId="0" fontId="27" fillId="0" borderId="10" xfId="0" applyFont="1" applyBorder="1" applyAlignment="1" applyProtection="1">
      <alignment vertical="center" wrapText="1"/>
    </xf>
    <xf numFmtId="164" fontId="23" fillId="25" borderId="17" xfId="30" applyFont="1" applyFill="1" applyBorder="1" applyAlignment="1" applyProtection="1">
      <alignment horizontal="center" vertical="center" wrapText="1"/>
      <protection locked="0"/>
    </xf>
    <xf numFmtId="164" fontId="28" fillId="25" borderId="17" xfId="30" applyFont="1" applyFill="1" applyBorder="1" applyAlignment="1" applyProtection="1">
      <alignment horizontal="center" vertical="center" wrapText="1"/>
      <protection locked="0"/>
    </xf>
    <xf numFmtId="164" fontId="23" fillId="0" borderId="12" xfId="0" applyNumberFormat="1" applyFont="1" applyBorder="1" applyAlignment="1" applyProtection="1">
      <alignment horizontal="center" vertical="center" wrapText="1"/>
      <protection locked="0"/>
    </xf>
    <xf numFmtId="164" fontId="24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164" fontId="23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164" fontId="2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164" fontId="21" fillId="0" borderId="0" xfId="29" applyFont="1" applyFill="1" applyBorder="1" applyAlignment="1" applyProtection="1">
      <alignment horizontal="right"/>
      <protection locked="0"/>
    </xf>
    <xf numFmtId="164" fontId="25" fillId="0" borderId="0" xfId="0" applyNumberFormat="1" applyFont="1" applyProtection="1">
      <protection locked="0"/>
    </xf>
    <xf numFmtId="0" fontId="23" fillId="25" borderId="17" xfId="0" applyFont="1" applyFill="1" applyBorder="1" applyAlignment="1" applyProtection="1">
      <alignment vertical="center" wrapText="1"/>
    </xf>
    <xf numFmtId="0" fontId="23" fillId="25" borderId="17" xfId="0" applyFont="1" applyFill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vertical="center" wrapText="1"/>
    </xf>
    <xf numFmtId="0" fontId="23" fillId="0" borderId="12" xfId="0" applyFont="1" applyBorder="1" applyAlignment="1" applyProtection="1">
      <alignment horizontal="center" vertical="center" wrapText="1"/>
    </xf>
    <xf numFmtId="164" fontId="23" fillId="0" borderId="12" xfId="0" applyNumberFormat="1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164" fontId="24" fillId="0" borderId="0" xfId="0" applyNumberFormat="1" applyFont="1" applyAlignment="1" applyProtection="1">
      <alignment horizontal="center" vertical="center" wrapText="1"/>
    </xf>
    <xf numFmtId="0" fontId="24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center" vertical="center" wrapText="1"/>
    </xf>
    <xf numFmtId="164" fontId="23" fillId="0" borderId="0" xfId="0" applyNumberFormat="1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23" fillId="0" borderId="10" xfId="0" applyFont="1" applyBorder="1" applyProtection="1"/>
    <xf numFmtId="0" fontId="21" fillId="0" borderId="10" xfId="0" applyFont="1" applyBorder="1" applyAlignment="1" applyProtection="1">
      <alignment vertical="center" wrapText="1"/>
    </xf>
    <xf numFmtId="164" fontId="21" fillId="0" borderId="10" xfId="0" applyNumberFormat="1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164" fontId="24" fillId="0" borderId="10" xfId="0" applyNumberFormat="1" applyFont="1" applyBorder="1" applyAlignment="1" applyProtection="1">
      <alignment horizontal="center" vertical="center" wrapText="1"/>
    </xf>
    <xf numFmtId="0" fontId="25" fillId="0" borderId="0" xfId="0" applyFont="1" applyProtection="1"/>
    <xf numFmtId="0" fontId="21" fillId="0" borderId="0" xfId="0" applyFont="1" applyAlignment="1" applyProtection="1">
      <alignment wrapText="1"/>
    </xf>
    <xf numFmtId="164" fontId="21" fillId="0" borderId="0" xfId="0" applyNumberFormat="1" applyFont="1" applyAlignment="1" applyProtection="1">
      <alignment horizontal="center" vertical="center" wrapText="1"/>
    </xf>
    <xf numFmtId="0" fontId="21" fillId="0" borderId="0" xfId="0" applyFont="1" applyProtection="1"/>
    <xf numFmtId="0" fontId="21" fillId="0" borderId="0" xfId="0" applyFont="1" applyAlignment="1" applyProtection="1">
      <alignment horizontal="center"/>
    </xf>
    <xf numFmtId="164" fontId="21" fillId="0" borderId="0" xfId="29" applyFont="1" applyFill="1" applyBorder="1" applyAlignment="1" applyProtection="1">
      <alignment horizontal="right"/>
    </xf>
    <xf numFmtId="0" fontId="21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horizontal="center"/>
    </xf>
    <xf numFmtId="164" fontId="25" fillId="0" borderId="0" xfId="0" applyNumberFormat="1" applyFont="1" applyProtection="1"/>
    <xf numFmtId="165" fontId="23" fillId="25" borderId="17" xfId="28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165" fontId="23" fillId="0" borderId="10" xfId="28" applyFont="1" applyFill="1" applyBorder="1" applyAlignment="1" applyProtection="1">
      <alignment horizontal="center" vertical="center" wrapText="1"/>
      <protection locked="0"/>
    </xf>
    <xf numFmtId="0" fontId="20" fillId="24" borderId="0" xfId="0" applyFont="1" applyFill="1" applyProtection="1">
      <protection locked="0"/>
    </xf>
    <xf numFmtId="164" fontId="21" fillId="0" borderId="10" xfId="0" applyNumberFormat="1" applyFont="1" applyBorder="1" applyAlignment="1" applyProtection="1">
      <alignment horizontal="left" vertical="center" wrapText="1"/>
      <protection locked="0"/>
    </xf>
    <xf numFmtId="164" fontId="23" fillId="0" borderId="13" xfId="0" applyNumberFormat="1" applyFont="1" applyBorder="1" applyAlignment="1" applyProtection="1">
      <alignment horizontal="center" vertical="center" wrapText="1"/>
      <protection locked="0"/>
    </xf>
    <xf numFmtId="164" fontId="23" fillId="0" borderId="17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29" applyFont="1" applyFill="1" applyBorder="1" applyAlignment="1" applyProtection="1">
      <alignment horizontal="right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166" fontId="21" fillId="0" borderId="14" xfId="29" applyNumberFormat="1" applyFont="1" applyFill="1" applyBorder="1" applyProtection="1">
      <protection locked="0"/>
    </xf>
    <xf numFmtId="164" fontId="23" fillId="0" borderId="16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4" fillId="0" borderId="20" xfId="0" applyFont="1" applyBorder="1" applyAlignment="1" applyProtection="1">
      <alignment horizontal="right" vertical="center"/>
      <protection locked="0"/>
    </xf>
    <xf numFmtId="164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 vertical="center" wrapText="1"/>
      <protection locked="0"/>
    </xf>
    <xf numFmtId="0" fontId="24" fillId="0" borderId="20" xfId="0" applyFont="1" applyBorder="1" applyAlignment="1" applyProtection="1">
      <alignment horizontal="right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167" fontId="23" fillId="0" borderId="0" xfId="0" applyNumberFormat="1" applyFont="1" applyAlignment="1" applyProtection="1">
      <alignment horizontal="center" vertical="center" wrapText="1"/>
      <protection locked="0"/>
    </xf>
    <xf numFmtId="164" fontId="24" fillId="0" borderId="19" xfId="0" applyNumberFormat="1" applyFont="1" applyBorder="1" applyAlignment="1" applyProtection="1">
      <alignment horizontal="center" vertical="center" wrapText="1"/>
      <protection locked="0"/>
    </xf>
    <xf numFmtId="164" fontId="24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66" fontId="21" fillId="0" borderId="0" xfId="29" applyNumberFormat="1" applyFont="1" applyFill="1" applyBorder="1" applyProtection="1">
      <protection locked="0"/>
    </xf>
    <xf numFmtId="166" fontId="23" fillId="0" borderId="0" xfId="0" applyNumberFormat="1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49" fontId="21" fillId="0" borderId="10" xfId="0" applyNumberFormat="1" applyFont="1" applyBorder="1" applyAlignment="1" applyProtection="1">
      <alignment horizontal="center"/>
    </xf>
    <xf numFmtId="49" fontId="21" fillId="0" borderId="15" xfId="0" applyNumberFormat="1" applyFont="1" applyBorder="1" applyAlignment="1" applyProtection="1">
      <alignment horizontal="center"/>
    </xf>
    <xf numFmtId="0" fontId="29" fillId="0" borderId="0" xfId="0" applyFont="1" applyAlignment="1" applyProtection="1">
      <alignment horizontal="center" vertical="center" wrapText="1"/>
    </xf>
    <xf numFmtId="49" fontId="21" fillId="0" borderId="0" xfId="0" applyNumberFormat="1" applyFont="1" applyAlignment="1" applyProtection="1">
      <alignment horizontal="center"/>
    </xf>
    <xf numFmtId="0" fontId="22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6" xr:uid="{00000000-0005-0000-0000-00001C000000}"/>
    <cellStyle name="Comma0" xfId="47" xr:uid="{00000000-0005-0000-0000-00001D000000}"/>
    <cellStyle name="Currency" xfId="29" builtinId="4"/>
    <cellStyle name="Currency 2" xfId="30" xr:uid="{00000000-0005-0000-0000-00001F000000}"/>
    <cellStyle name="Currency 3" xfId="48" xr:uid="{00000000-0005-0000-0000-000020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B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view="pageBreakPreview" topLeftCell="A26" zoomScale="90" zoomScaleNormal="100" zoomScaleSheetLayoutView="90" zoomScalePageLayoutView="50" workbookViewId="0">
      <selection activeCell="C45" sqref="C45"/>
    </sheetView>
  </sheetViews>
  <sheetFormatPr defaultColWidth="9.109375" defaultRowHeight="13.2" x14ac:dyDescent="0.25"/>
  <cols>
    <col min="1" max="1" width="9.109375" style="51"/>
    <col min="2" max="2" width="41.5546875" style="44" customWidth="1"/>
    <col min="3" max="3" width="7.5546875" style="51" customWidth="1"/>
    <col min="4" max="4" width="8.77734375" style="52" customWidth="1"/>
    <col min="5" max="5" width="14.21875" style="27" customWidth="1"/>
    <col min="6" max="6" width="15.77734375" style="76" customWidth="1"/>
    <col min="7" max="14" width="15.77734375" style="23" customWidth="1"/>
    <col min="15" max="15" width="18.21875" style="23" customWidth="1"/>
    <col min="16" max="16384" width="9.109375" style="23"/>
  </cols>
  <sheetData>
    <row r="1" spans="1:15" s="54" customFormat="1" ht="36.6" thickBot="1" x14ac:dyDescent="0.3">
      <c r="A1" s="29" t="s">
        <v>50</v>
      </c>
      <c r="B1" s="28" t="s">
        <v>0</v>
      </c>
      <c r="C1" s="29" t="s">
        <v>1</v>
      </c>
      <c r="D1" s="1" t="s">
        <v>51</v>
      </c>
      <c r="E1" s="16" t="s">
        <v>47</v>
      </c>
      <c r="F1" s="53" t="s">
        <v>2</v>
      </c>
      <c r="G1" s="15" t="s">
        <v>15</v>
      </c>
      <c r="H1" s="53" t="s">
        <v>2</v>
      </c>
      <c r="I1" s="15" t="s">
        <v>16</v>
      </c>
      <c r="J1" s="53" t="s">
        <v>2</v>
      </c>
      <c r="K1" s="15" t="s">
        <v>17</v>
      </c>
      <c r="L1" s="53" t="s">
        <v>2</v>
      </c>
      <c r="M1" s="15" t="s">
        <v>18</v>
      </c>
      <c r="N1" s="53" t="s">
        <v>2</v>
      </c>
      <c r="O1" s="15" t="s">
        <v>19</v>
      </c>
    </row>
    <row r="2" spans="1:15" s="56" customFormat="1" ht="16.5" customHeight="1" x14ac:dyDescent="0.25">
      <c r="A2" s="13"/>
      <c r="B2" s="14" t="s">
        <v>5</v>
      </c>
      <c r="C2" s="12"/>
      <c r="D2" s="2"/>
      <c r="E2" s="5"/>
      <c r="F2" s="55"/>
      <c r="G2" s="5"/>
      <c r="H2" s="55"/>
      <c r="I2" s="5"/>
      <c r="J2" s="55"/>
      <c r="K2" s="5"/>
      <c r="L2" s="55"/>
      <c r="M2" s="5"/>
      <c r="N2" s="55"/>
      <c r="O2" s="5"/>
    </row>
    <row r="3" spans="1:15" s="56" customFormat="1" ht="16.5" customHeight="1" x14ac:dyDescent="0.25">
      <c r="A3" s="13"/>
      <c r="B3" s="11" t="s">
        <v>27</v>
      </c>
      <c r="C3" s="12"/>
      <c r="D3" s="2"/>
      <c r="E3" s="5"/>
      <c r="F3" s="55"/>
      <c r="G3" s="5"/>
      <c r="H3" s="55"/>
      <c r="I3" s="5"/>
      <c r="J3" s="55"/>
      <c r="K3" s="5"/>
      <c r="L3" s="55"/>
      <c r="M3" s="5"/>
      <c r="N3" s="55"/>
      <c r="O3" s="5"/>
    </row>
    <row r="4" spans="1:15" s="56" customFormat="1" ht="16.5" customHeight="1" x14ac:dyDescent="0.25">
      <c r="A4" s="7">
        <f>1+0.001</f>
        <v>1.0009999999999999</v>
      </c>
      <c r="B4" s="8" t="s">
        <v>6</v>
      </c>
      <c r="C4" s="9" t="s">
        <v>4</v>
      </c>
      <c r="D4" s="9">
        <v>1</v>
      </c>
      <c r="E4" s="4">
        <v>2</v>
      </c>
      <c r="F4" s="6">
        <v>0</v>
      </c>
      <c r="G4" s="57">
        <f>D4*E4*F4</f>
        <v>0</v>
      </c>
      <c r="H4" s="6">
        <v>0</v>
      </c>
      <c r="I4" s="57">
        <f>D4*E4*H4</f>
        <v>0</v>
      </c>
      <c r="J4" s="6">
        <v>0</v>
      </c>
      <c r="K4" s="57">
        <f>D4*E4*J4</f>
        <v>0</v>
      </c>
      <c r="L4" s="6">
        <v>0</v>
      </c>
      <c r="M4" s="57">
        <f>D4*E4*L4</f>
        <v>0</v>
      </c>
      <c r="N4" s="6">
        <v>0</v>
      </c>
      <c r="O4" s="57">
        <f t="shared" ref="O4:O7" si="0">D4*E4*N4</f>
        <v>0</v>
      </c>
    </row>
    <row r="5" spans="1:15" s="56" customFormat="1" ht="16.5" customHeight="1" x14ac:dyDescent="0.25">
      <c r="A5" s="10">
        <f>A4+0.001</f>
        <v>1.0019999999999998</v>
      </c>
      <c r="B5" s="8" t="s">
        <v>7</v>
      </c>
      <c r="C5" s="9" t="s">
        <v>4</v>
      </c>
      <c r="D5" s="9">
        <v>1</v>
      </c>
      <c r="E5" s="4">
        <v>2</v>
      </c>
      <c r="F5" s="6">
        <v>0</v>
      </c>
      <c r="G5" s="57">
        <f t="shared" ref="G5:G7" si="1">D5*E5*F5</f>
        <v>0</v>
      </c>
      <c r="H5" s="6">
        <v>0</v>
      </c>
      <c r="I5" s="57">
        <f t="shared" ref="I5:I7" si="2">D5*E5*H5</f>
        <v>0</v>
      </c>
      <c r="J5" s="6">
        <v>0</v>
      </c>
      <c r="K5" s="57">
        <f t="shared" ref="K5:K7" si="3">D5*E5*J5</f>
        <v>0</v>
      </c>
      <c r="L5" s="6">
        <v>0</v>
      </c>
      <c r="M5" s="57">
        <f t="shared" ref="M5:M7" si="4">D5*E5*L5</f>
        <v>0</v>
      </c>
      <c r="N5" s="6">
        <v>0</v>
      </c>
      <c r="O5" s="57">
        <f t="shared" si="0"/>
        <v>0</v>
      </c>
    </row>
    <row r="6" spans="1:15" s="56" customFormat="1" ht="16.5" customHeight="1" x14ac:dyDescent="0.25">
      <c r="A6" s="10">
        <f>A5+0.001</f>
        <v>1.0029999999999997</v>
      </c>
      <c r="B6" s="8" t="s">
        <v>10</v>
      </c>
      <c r="C6" s="9" t="s">
        <v>4</v>
      </c>
      <c r="D6" s="9">
        <v>1</v>
      </c>
      <c r="E6" s="4">
        <v>2</v>
      </c>
      <c r="F6" s="6">
        <v>0</v>
      </c>
      <c r="G6" s="57">
        <f t="shared" si="1"/>
        <v>0</v>
      </c>
      <c r="H6" s="6">
        <v>0</v>
      </c>
      <c r="I6" s="57">
        <f t="shared" si="2"/>
        <v>0</v>
      </c>
      <c r="J6" s="6">
        <v>0</v>
      </c>
      <c r="K6" s="57">
        <f t="shared" si="3"/>
        <v>0</v>
      </c>
      <c r="L6" s="6">
        <v>0</v>
      </c>
      <c r="M6" s="57">
        <f t="shared" si="4"/>
        <v>0</v>
      </c>
      <c r="N6" s="6">
        <v>0</v>
      </c>
      <c r="O6" s="57">
        <f t="shared" si="0"/>
        <v>0</v>
      </c>
    </row>
    <row r="7" spans="1:15" s="56" customFormat="1" ht="16.5" customHeight="1" x14ac:dyDescent="0.25">
      <c r="A7" s="10">
        <f>A6+0.001</f>
        <v>1.0039999999999996</v>
      </c>
      <c r="B7" s="8" t="s">
        <v>11</v>
      </c>
      <c r="C7" s="9" t="s">
        <v>4</v>
      </c>
      <c r="D7" s="9">
        <v>6</v>
      </c>
      <c r="E7" s="4">
        <v>2</v>
      </c>
      <c r="F7" s="6">
        <v>0</v>
      </c>
      <c r="G7" s="57">
        <f t="shared" si="1"/>
        <v>0</v>
      </c>
      <c r="H7" s="6">
        <v>0</v>
      </c>
      <c r="I7" s="57">
        <f t="shared" si="2"/>
        <v>0</v>
      </c>
      <c r="J7" s="6">
        <v>0</v>
      </c>
      <c r="K7" s="57">
        <f t="shared" si="3"/>
        <v>0</v>
      </c>
      <c r="L7" s="6">
        <v>0</v>
      </c>
      <c r="M7" s="57">
        <f t="shared" si="4"/>
        <v>0</v>
      </c>
      <c r="N7" s="6">
        <v>0</v>
      </c>
      <c r="O7" s="57">
        <f t="shared" si="0"/>
        <v>0</v>
      </c>
    </row>
    <row r="8" spans="1:15" s="56" customFormat="1" ht="16.5" customHeight="1" x14ac:dyDescent="0.25">
      <c r="A8" s="10"/>
      <c r="B8" s="11" t="s">
        <v>28</v>
      </c>
      <c r="C8" s="12"/>
      <c r="D8" s="2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25" customFormat="1" ht="16.5" customHeight="1" x14ac:dyDescent="0.25">
      <c r="A9" s="10">
        <f>A7+0.001</f>
        <v>1.0049999999999994</v>
      </c>
      <c r="B9" s="8" t="s">
        <v>6</v>
      </c>
      <c r="C9" s="9" t="s">
        <v>4</v>
      </c>
      <c r="D9" s="9">
        <v>3</v>
      </c>
      <c r="E9" s="4">
        <v>2</v>
      </c>
      <c r="F9" s="6">
        <v>0</v>
      </c>
      <c r="G9" s="57">
        <f t="shared" ref="G9:G11" si="5">D9*E9*F9</f>
        <v>0</v>
      </c>
      <c r="H9" s="6">
        <v>0</v>
      </c>
      <c r="I9" s="57">
        <f t="shared" ref="I9:I11" si="6">D9*E9*H9</f>
        <v>0</v>
      </c>
      <c r="J9" s="6">
        <v>0</v>
      </c>
      <c r="K9" s="57">
        <f t="shared" ref="K9:K11" si="7">D9*E9*J9</f>
        <v>0</v>
      </c>
      <c r="L9" s="6">
        <v>0</v>
      </c>
      <c r="M9" s="57">
        <f t="shared" ref="M9:M11" si="8">D9*E9*L9</f>
        <v>0</v>
      </c>
      <c r="N9" s="6">
        <v>0</v>
      </c>
      <c r="O9" s="57">
        <f t="shared" ref="O9:O11" si="9">D9*E9*N9</f>
        <v>0</v>
      </c>
    </row>
    <row r="10" spans="1:15" s="25" customFormat="1" ht="16.5" customHeight="1" x14ac:dyDescent="0.25">
      <c r="A10" s="10">
        <f t="shared" ref="A10:A41" si="10">A9+0.001</f>
        <v>1.0059999999999993</v>
      </c>
      <c r="B10" s="8" t="s">
        <v>7</v>
      </c>
      <c r="C10" s="9" t="s">
        <v>4</v>
      </c>
      <c r="D10" s="9">
        <v>1</v>
      </c>
      <c r="E10" s="4">
        <v>2</v>
      </c>
      <c r="F10" s="6">
        <v>0</v>
      </c>
      <c r="G10" s="57">
        <f t="shared" si="5"/>
        <v>0</v>
      </c>
      <c r="H10" s="6">
        <v>0</v>
      </c>
      <c r="I10" s="57">
        <f t="shared" si="6"/>
        <v>0</v>
      </c>
      <c r="J10" s="6">
        <v>0</v>
      </c>
      <c r="K10" s="57">
        <f t="shared" si="7"/>
        <v>0</v>
      </c>
      <c r="L10" s="6">
        <v>0</v>
      </c>
      <c r="M10" s="57">
        <f t="shared" si="8"/>
        <v>0</v>
      </c>
      <c r="N10" s="6">
        <v>0</v>
      </c>
      <c r="O10" s="57">
        <f t="shared" si="9"/>
        <v>0</v>
      </c>
    </row>
    <row r="11" spans="1:15" s="25" customFormat="1" ht="16.5" customHeight="1" x14ac:dyDescent="0.25">
      <c r="A11" s="10">
        <f t="shared" si="10"/>
        <v>1.0069999999999992</v>
      </c>
      <c r="B11" s="8" t="s">
        <v>10</v>
      </c>
      <c r="C11" s="9" t="s">
        <v>4</v>
      </c>
      <c r="D11" s="9">
        <v>6</v>
      </c>
      <c r="E11" s="4">
        <v>2</v>
      </c>
      <c r="F11" s="6">
        <v>0</v>
      </c>
      <c r="G11" s="57">
        <f t="shared" si="5"/>
        <v>0</v>
      </c>
      <c r="H11" s="6">
        <v>0</v>
      </c>
      <c r="I11" s="57">
        <f t="shared" si="6"/>
        <v>0</v>
      </c>
      <c r="J11" s="6">
        <v>0</v>
      </c>
      <c r="K11" s="57">
        <f t="shared" si="7"/>
        <v>0</v>
      </c>
      <c r="L11" s="6">
        <v>0</v>
      </c>
      <c r="M11" s="57">
        <f t="shared" si="8"/>
        <v>0</v>
      </c>
      <c r="N11" s="6">
        <v>0</v>
      </c>
      <c r="O11" s="57">
        <f t="shared" si="9"/>
        <v>0</v>
      </c>
    </row>
    <row r="12" spans="1:15" s="25" customFormat="1" ht="16.5" customHeight="1" x14ac:dyDescent="0.25">
      <c r="A12" s="10"/>
      <c r="B12" s="11" t="s">
        <v>29</v>
      </c>
      <c r="C12" s="9"/>
      <c r="D12" s="3"/>
      <c r="E12" s="6"/>
      <c r="F12" s="6"/>
      <c r="G12" s="57"/>
      <c r="H12" s="6"/>
      <c r="I12" s="57"/>
      <c r="J12" s="6"/>
      <c r="K12" s="57"/>
      <c r="L12" s="6"/>
      <c r="M12" s="57"/>
      <c r="N12" s="6"/>
      <c r="O12" s="57"/>
    </row>
    <row r="13" spans="1:15" s="25" customFormat="1" ht="16.5" customHeight="1" x14ac:dyDescent="0.25">
      <c r="A13" s="10">
        <f>A11+0.001</f>
        <v>1.0079999999999991</v>
      </c>
      <c r="B13" s="8" t="s">
        <v>7</v>
      </c>
      <c r="C13" s="9" t="s">
        <v>4</v>
      </c>
      <c r="D13" s="9">
        <v>1</v>
      </c>
      <c r="E13" s="4">
        <v>2</v>
      </c>
      <c r="F13" s="6">
        <v>0</v>
      </c>
      <c r="G13" s="57">
        <f t="shared" ref="G13:G15" si="11">D13*E13*F13</f>
        <v>0</v>
      </c>
      <c r="H13" s="6">
        <v>0</v>
      </c>
      <c r="I13" s="57">
        <f t="shared" ref="I13:I15" si="12">D13*E13*H13</f>
        <v>0</v>
      </c>
      <c r="J13" s="6">
        <v>0</v>
      </c>
      <c r="K13" s="57">
        <f t="shared" ref="K13:K15" si="13">D13*E13*J13</f>
        <v>0</v>
      </c>
      <c r="L13" s="6">
        <v>0</v>
      </c>
      <c r="M13" s="57">
        <f t="shared" ref="M13:M15" si="14">D13*E13*L13</f>
        <v>0</v>
      </c>
      <c r="N13" s="6">
        <v>0</v>
      </c>
      <c r="O13" s="57">
        <f t="shared" ref="O13:O15" si="15">D13*E13*N13</f>
        <v>0</v>
      </c>
    </row>
    <row r="14" spans="1:15" s="25" customFormat="1" ht="16.5" customHeight="1" x14ac:dyDescent="0.25">
      <c r="A14" s="10">
        <f t="shared" si="10"/>
        <v>1.008999999999999</v>
      </c>
      <c r="B14" s="8" t="s">
        <v>8</v>
      </c>
      <c r="C14" s="9" t="s">
        <v>4</v>
      </c>
      <c r="D14" s="9">
        <v>1</v>
      </c>
      <c r="E14" s="4">
        <v>2</v>
      </c>
      <c r="F14" s="6">
        <v>0</v>
      </c>
      <c r="G14" s="57">
        <f t="shared" si="11"/>
        <v>0</v>
      </c>
      <c r="H14" s="6">
        <v>0</v>
      </c>
      <c r="I14" s="57">
        <f t="shared" si="12"/>
        <v>0</v>
      </c>
      <c r="J14" s="6">
        <v>0</v>
      </c>
      <c r="K14" s="57">
        <f t="shared" si="13"/>
        <v>0</v>
      </c>
      <c r="L14" s="6">
        <v>0</v>
      </c>
      <c r="M14" s="57">
        <f t="shared" si="14"/>
        <v>0</v>
      </c>
      <c r="N14" s="6">
        <v>0</v>
      </c>
      <c r="O14" s="57">
        <f t="shared" si="15"/>
        <v>0</v>
      </c>
    </row>
    <row r="15" spans="1:15" s="25" customFormat="1" ht="16.5" customHeight="1" x14ac:dyDescent="0.25">
      <c r="A15" s="10">
        <f t="shared" si="10"/>
        <v>1.0099999999999989</v>
      </c>
      <c r="B15" s="8" t="s">
        <v>10</v>
      </c>
      <c r="C15" s="9" t="s">
        <v>4</v>
      </c>
      <c r="D15" s="9">
        <v>2</v>
      </c>
      <c r="E15" s="4">
        <v>2</v>
      </c>
      <c r="F15" s="6">
        <v>0</v>
      </c>
      <c r="G15" s="57">
        <f t="shared" si="11"/>
        <v>0</v>
      </c>
      <c r="H15" s="6">
        <v>0</v>
      </c>
      <c r="I15" s="57">
        <f t="shared" si="12"/>
        <v>0</v>
      </c>
      <c r="J15" s="6">
        <v>0</v>
      </c>
      <c r="K15" s="57">
        <f t="shared" si="13"/>
        <v>0</v>
      </c>
      <c r="L15" s="6">
        <v>0</v>
      </c>
      <c r="M15" s="57">
        <f t="shared" si="14"/>
        <v>0</v>
      </c>
      <c r="N15" s="6">
        <v>0</v>
      </c>
      <c r="O15" s="57">
        <f t="shared" si="15"/>
        <v>0</v>
      </c>
    </row>
    <row r="16" spans="1:15" s="25" customFormat="1" ht="16.5" customHeight="1" x14ac:dyDescent="0.25">
      <c r="A16" s="10"/>
      <c r="B16" s="11" t="s">
        <v>30</v>
      </c>
      <c r="C16" s="9"/>
      <c r="D16" s="3"/>
      <c r="E16" s="6"/>
      <c r="F16" s="6"/>
      <c r="G16" s="57"/>
      <c r="H16" s="6"/>
      <c r="I16" s="57"/>
      <c r="J16" s="6"/>
      <c r="K16" s="57"/>
      <c r="L16" s="6"/>
      <c r="M16" s="57"/>
      <c r="N16" s="6"/>
      <c r="O16" s="57"/>
    </row>
    <row r="17" spans="1:15" s="25" customFormat="1" ht="16.5" customHeight="1" x14ac:dyDescent="0.25">
      <c r="A17" s="10">
        <f>A15+0.001</f>
        <v>1.0109999999999988</v>
      </c>
      <c r="B17" s="8" t="s">
        <v>7</v>
      </c>
      <c r="C17" s="9" t="s">
        <v>4</v>
      </c>
      <c r="D17" s="9">
        <v>2</v>
      </c>
      <c r="E17" s="4">
        <v>2</v>
      </c>
      <c r="F17" s="6">
        <v>0</v>
      </c>
      <c r="G17" s="57">
        <f t="shared" ref="G17:G19" si="16">D17*E17*F17</f>
        <v>0</v>
      </c>
      <c r="H17" s="6">
        <v>0</v>
      </c>
      <c r="I17" s="57">
        <f t="shared" ref="I17:I19" si="17">D17*E17*H17</f>
        <v>0</v>
      </c>
      <c r="J17" s="6">
        <v>0</v>
      </c>
      <c r="K17" s="57">
        <f t="shared" ref="K17:K19" si="18">D17*E17*J17</f>
        <v>0</v>
      </c>
      <c r="L17" s="6">
        <v>0</v>
      </c>
      <c r="M17" s="57">
        <f t="shared" ref="M17:M19" si="19">D17*E17*L17</f>
        <v>0</v>
      </c>
      <c r="N17" s="6">
        <v>0</v>
      </c>
      <c r="O17" s="57">
        <f t="shared" ref="O17:O19" si="20">D17*E17*N17</f>
        <v>0</v>
      </c>
    </row>
    <row r="18" spans="1:15" s="25" customFormat="1" ht="16.5" customHeight="1" x14ac:dyDescent="0.25">
      <c r="A18" s="10">
        <f t="shared" si="10"/>
        <v>1.0119999999999987</v>
      </c>
      <c r="B18" s="8" t="s">
        <v>6</v>
      </c>
      <c r="C18" s="9" t="s">
        <v>4</v>
      </c>
      <c r="D18" s="9">
        <v>1</v>
      </c>
      <c r="E18" s="4">
        <v>2</v>
      </c>
      <c r="F18" s="6">
        <v>0</v>
      </c>
      <c r="G18" s="57">
        <f t="shared" si="16"/>
        <v>0</v>
      </c>
      <c r="H18" s="6">
        <v>0</v>
      </c>
      <c r="I18" s="57">
        <f t="shared" si="17"/>
        <v>0</v>
      </c>
      <c r="J18" s="6">
        <v>0</v>
      </c>
      <c r="K18" s="57">
        <f t="shared" si="18"/>
        <v>0</v>
      </c>
      <c r="L18" s="6">
        <v>0</v>
      </c>
      <c r="M18" s="57">
        <f t="shared" si="19"/>
        <v>0</v>
      </c>
      <c r="N18" s="6">
        <v>0</v>
      </c>
      <c r="O18" s="57">
        <f t="shared" si="20"/>
        <v>0</v>
      </c>
    </row>
    <row r="19" spans="1:15" s="25" customFormat="1" ht="16.5" customHeight="1" x14ac:dyDescent="0.25">
      <c r="A19" s="10">
        <f t="shared" si="10"/>
        <v>1.0129999999999986</v>
      </c>
      <c r="B19" s="8" t="s">
        <v>10</v>
      </c>
      <c r="C19" s="9" t="s">
        <v>4</v>
      </c>
      <c r="D19" s="9">
        <v>3</v>
      </c>
      <c r="E19" s="4">
        <v>2</v>
      </c>
      <c r="F19" s="6">
        <v>0</v>
      </c>
      <c r="G19" s="57">
        <f t="shared" si="16"/>
        <v>0</v>
      </c>
      <c r="H19" s="6">
        <v>0</v>
      </c>
      <c r="I19" s="57">
        <f t="shared" si="17"/>
        <v>0</v>
      </c>
      <c r="J19" s="6">
        <v>0</v>
      </c>
      <c r="K19" s="57">
        <f t="shared" si="18"/>
        <v>0</v>
      </c>
      <c r="L19" s="6">
        <v>0</v>
      </c>
      <c r="M19" s="57">
        <f t="shared" si="19"/>
        <v>0</v>
      </c>
      <c r="N19" s="6">
        <v>0</v>
      </c>
      <c r="O19" s="57">
        <f t="shared" si="20"/>
        <v>0</v>
      </c>
    </row>
    <row r="20" spans="1:15" s="25" customFormat="1" ht="16.5" customHeight="1" x14ac:dyDescent="0.25">
      <c r="A20" s="10"/>
      <c r="B20" s="11" t="s">
        <v>31</v>
      </c>
      <c r="C20" s="9"/>
      <c r="D20" s="3"/>
      <c r="E20" s="6"/>
      <c r="F20" s="6"/>
      <c r="G20" s="57"/>
      <c r="H20" s="6"/>
      <c r="I20" s="57"/>
      <c r="J20" s="6"/>
      <c r="K20" s="57"/>
      <c r="L20" s="6"/>
      <c r="M20" s="57"/>
      <c r="N20" s="6"/>
      <c r="O20" s="57"/>
    </row>
    <row r="21" spans="1:15" s="25" customFormat="1" ht="16.5" customHeight="1" x14ac:dyDescent="0.25">
      <c r="A21" s="10">
        <f>A19+0.001</f>
        <v>1.0139999999999985</v>
      </c>
      <c r="B21" s="8" t="s">
        <v>7</v>
      </c>
      <c r="C21" s="9" t="s">
        <v>4</v>
      </c>
      <c r="D21" s="9">
        <v>4</v>
      </c>
      <c r="E21" s="4">
        <v>2</v>
      </c>
      <c r="F21" s="6">
        <v>0</v>
      </c>
      <c r="G21" s="57">
        <f t="shared" ref="G21:G24" si="21">D21*E21*F21</f>
        <v>0</v>
      </c>
      <c r="H21" s="6">
        <v>0</v>
      </c>
      <c r="I21" s="57">
        <f t="shared" ref="I21:I24" si="22">D21*E21*H21</f>
        <v>0</v>
      </c>
      <c r="J21" s="6">
        <v>0</v>
      </c>
      <c r="K21" s="57">
        <f t="shared" ref="K21:K24" si="23">D21*E21*J21</f>
        <v>0</v>
      </c>
      <c r="L21" s="6">
        <v>0</v>
      </c>
      <c r="M21" s="57">
        <f t="shared" ref="M21:M24" si="24">D21*E21*L21</f>
        <v>0</v>
      </c>
      <c r="N21" s="6">
        <v>0</v>
      </c>
      <c r="O21" s="57">
        <f t="shared" ref="O21:O24" si="25">D21*E21*N21</f>
        <v>0</v>
      </c>
    </row>
    <row r="22" spans="1:15" s="25" customFormat="1" ht="16.5" customHeight="1" x14ac:dyDescent="0.25">
      <c r="A22" s="10">
        <f t="shared" si="10"/>
        <v>1.0149999999999983</v>
      </c>
      <c r="B22" s="8" t="s">
        <v>6</v>
      </c>
      <c r="C22" s="9" t="s">
        <v>4</v>
      </c>
      <c r="D22" s="9">
        <v>3</v>
      </c>
      <c r="E22" s="4">
        <v>2</v>
      </c>
      <c r="F22" s="6">
        <v>0</v>
      </c>
      <c r="G22" s="57">
        <f t="shared" si="21"/>
        <v>0</v>
      </c>
      <c r="H22" s="6">
        <v>0</v>
      </c>
      <c r="I22" s="57">
        <f t="shared" si="22"/>
        <v>0</v>
      </c>
      <c r="J22" s="6">
        <v>0</v>
      </c>
      <c r="K22" s="57">
        <f t="shared" si="23"/>
        <v>0</v>
      </c>
      <c r="L22" s="6">
        <v>0</v>
      </c>
      <c r="M22" s="57">
        <f t="shared" si="24"/>
        <v>0</v>
      </c>
      <c r="N22" s="6">
        <v>0</v>
      </c>
      <c r="O22" s="57">
        <f t="shared" si="25"/>
        <v>0</v>
      </c>
    </row>
    <row r="23" spans="1:15" s="25" customFormat="1" ht="16.5" customHeight="1" x14ac:dyDescent="0.25">
      <c r="A23" s="10">
        <f t="shared" si="10"/>
        <v>1.0159999999999982</v>
      </c>
      <c r="B23" s="8" t="s">
        <v>10</v>
      </c>
      <c r="C23" s="9" t="s">
        <v>4</v>
      </c>
      <c r="D23" s="9">
        <v>5</v>
      </c>
      <c r="E23" s="4">
        <v>2</v>
      </c>
      <c r="F23" s="6">
        <v>0</v>
      </c>
      <c r="G23" s="57">
        <f t="shared" si="21"/>
        <v>0</v>
      </c>
      <c r="H23" s="6">
        <v>0</v>
      </c>
      <c r="I23" s="57">
        <f t="shared" si="22"/>
        <v>0</v>
      </c>
      <c r="J23" s="6">
        <v>0</v>
      </c>
      <c r="K23" s="57">
        <f t="shared" si="23"/>
        <v>0</v>
      </c>
      <c r="L23" s="6">
        <v>0</v>
      </c>
      <c r="M23" s="57">
        <f t="shared" si="24"/>
        <v>0</v>
      </c>
      <c r="N23" s="6">
        <v>0</v>
      </c>
      <c r="O23" s="57">
        <f t="shared" si="25"/>
        <v>0</v>
      </c>
    </row>
    <row r="24" spans="1:15" s="25" customFormat="1" ht="16.5" customHeight="1" x14ac:dyDescent="0.25">
      <c r="A24" s="10">
        <f t="shared" si="10"/>
        <v>1.0169999999999981</v>
      </c>
      <c r="B24" s="8" t="s">
        <v>9</v>
      </c>
      <c r="C24" s="9" t="s">
        <v>4</v>
      </c>
      <c r="D24" s="9">
        <v>2</v>
      </c>
      <c r="E24" s="4">
        <v>2</v>
      </c>
      <c r="F24" s="6">
        <v>0</v>
      </c>
      <c r="G24" s="57">
        <f t="shared" si="21"/>
        <v>0</v>
      </c>
      <c r="H24" s="6">
        <v>0</v>
      </c>
      <c r="I24" s="57">
        <f t="shared" si="22"/>
        <v>0</v>
      </c>
      <c r="J24" s="6">
        <v>0</v>
      </c>
      <c r="K24" s="57">
        <f t="shared" si="23"/>
        <v>0</v>
      </c>
      <c r="L24" s="6">
        <v>0</v>
      </c>
      <c r="M24" s="57">
        <f t="shared" si="24"/>
        <v>0</v>
      </c>
      <c r="N24" s="6">
        <v>0</v>
      </c>
      <c r="O24" s="57">
        <f t="shared" si="25"/>
        <v>0</v>
      </c>
    </row>
    <row r="25" spans="1:15" s="25" customFormat="1" ht="16.5" customHeight="1" x14ac:dyDescent="0.25">
      <c r="A25" s="10"/>
      <c r="B25" s="11" t="s">
        <v>48</v>
      </c>
      <c r="C25" s="9"/>
      <c r="D25" s="3"/>
      <c r="E25" s="6"/>
      <c r="F25" s="6"/>
      <c r="G25" s="57"/>
      <c r="H25" s="6"/>
      <c r="I25" s="57"/>
      <c r="J25" s="6"/>
      <c r="K25" s="57"/>
      <c r="L25" s="6"/>
      <c r="M25" s="57"/>
      <c r="N25" s="6"/>
      <c r="O25" s="57"/>
    </row>
    <row r="26" spans="1:15" s="25" customFormat="1" ht="16.5" customHeight="1" x14ac:dyDescent="0.25">
      <c r="A26" s="10">
        <f>A24+0.001</f>
        <v>1.017999999999998</v>
      </c>
      <c r="B26" s="8" t="s">
        <v>7</v>
      </c>
      <c r="C26" s="9" t="s">
        <v>4</v>
      </c>
      <c r="D26" s="9">
        <v>5</v>
      </c>
      <c r="E26" s="4">
        <v>2</v>
      </c>
      <c r="F26" s="6">
        <v>0</v>
      </c>
      <c r="G26" s="57">
        <f t="shared" ref="G26:G28" si="26">D26*E26*F26</f>
        <v>0</v>
      </c>
      <c r="H26" s="6">
        <v>0</v>
      </c>
      <c r="I26" s="57">
        <f t="shared" ref="I26:I28" si="27">D26*E26*H26</f>
        <v>0</v>
      </c>
      <c r="J26" s="6">
        <v>0</v>
      </c>
      <c r="K26" s="57">
        <f t="shared" ref="K26:K28" si="28">D26*E26*J26</f>
        <v>0</v>
      </c>
      <c r="L26" s="6">
        <v>0</v>
      </c>
      <c r="M26" s="57">
        <f t="shared" ref="M26:M28" si="29">D26*E26*L26</f>
        <v>0</v>
      </c>
      <c r="N26" s="6">
        <v>0</v>
      </c>
      <c r="O26" s="57">
        <f t="shared" ref="O26:O28" si="30">D26*E26*N26</f>
        <v>0</v>
      </c>
    </row>
    <row r="27" spans="1:15" s="25" customFormat="1" ht="16.5" customHeight="1" x14ac:dyDescent="0.25">
      <c r="A27" s="10">
        <f t="shared" si="10"/>
        <v>1.0189999999999979</v>
      </c>
      <c r="B27" s="8" t="s">
        <v>49</v>
      </c>
      <c r="C27" s="9" t="s">
        <v>4</v>
      </c>
      <c r="D27" s="9">
        <v>1</v>
      </c>
      <c r="E27" s="4">
        <v>2</v>
      </c>
      <c r="F27" s="6">
        <v>0</v>
      </c>
      <c r="G27" s="57">
        <f t="shared" si="26"/>
        <v>0</v>
      </c>
      <c r="H27" s="6">
        <v>0</v>
      </c>
      <c r="I27" s="57">
        <f t="shared" si="27"/>
        <v>0</v>
      </c>
      <c r="J27" s="6">
        <v>0</v>
      </c>
      <c r="K27" s="57">
        <f t="shared" si="28"/>
        <v>0</v>
      </c>
      <c r="L27" s="6">
        <v>0</v>
      </c>
      <c r="M27" s="57">
        <f t="shared" si="29"/>
        <v>0</v>
      </c>
      <c r="N27" s="6">
        <v>0</v>
      </c>
      <c r="O27" s="57">
        <f t="shared" si="30"/>
        <v>0</v>
      </c>
    </row>
    <row r="28" spans="1:15" s="25" customFormat="1" ht="16.5" customHeight="1" x14ac:dyDescent="0.25">
      <c r="A28" s="10">
        <f t="shared" si="10"/>
        <v>1.0199999999999978</v>
      </c>
      <c r="B28" s="8" t="s">
        <v>10</v>
      </c>
      <c r="C28" s="9" t="s">
        <v>4</v>
      </c>
      <c r="D28" s="9">
        <v>9</v>
      </c>
      <c r="E28" s="4">
        <v>2</v>
      </c>
      <c r="F28" s="6">
        <v>0</v>
      </c>
      <c r="G28" s="57">
        <f t="shared" si="26"/>
        <v>0</v>
      </c>
      <c r="H28" s="6">
        <v>0</v>
      </c>
      <c r="I28" s="57">
        <f t="shared" si="27"/>
        <v>0</v>
      </c>
      <c r="J28" s="6">
        <v>0</v>
      </c>
      <c r="K28" s="57">
        <f t="shared" si="28"/>
        <v>0</v>
      </c>
      <c r="L28" s="6">
        <v>0</v>
      </c>
      <c r="M28" s="57">
        <f t="shared" si="29"/>
        <v>0</v>
      </c>
      <c r="N28" s="6">
        <v>0</v>
      </c>
      <c r="O28" s="57">
        <f t="shared" si="30"/>
        <v>0</v>
      </c>
    </row>
    <row r="29" spans="1:15" s="25" customFormat="1" ht="16.5" customHeight="1" x14ac:dyDescent="0.25">
      <c r="A29" s="10"/>
      <c r="B29" s="11" t="s">
        <v>26</v>
      </c>
      <c r="C29" s="9"/>
      <c r="D29" s="3"/>
      <c r="E29" s="6"/>
      <c r="F29" s="6"/>
      <c r="G29" s="57"/>
      <c r="H29" s="6"/>
      <c r="I29" s="57"/>
      <c r="J29" s="6"/>
      <c r="K29" s="57"/>
      <c r="L29" s="6"/>
      <c r="M29" s="57"/>
      <c r="N29" s="6"/>
      <c r="O29" s="57"/>
    </row>
    <row r="30" spans="1:15" s="25" customFormat="1" ht="16.5" customHeight="1" x14ac:dyDescent="0.25">
      <c r="A30" s="10">
        <f>A28+0.001</f>
        <v>1.0209999999999977</v>
      </c>
      <c r="B30" s="8" t="s">
        <v>7</v>
      </c>
      <c r="C30" s="9" t="s">
        <v>4</v>
      </c>
      <c r="D30" s="9">
        <v>2</v>
      </c>
      <c r="E30" s="4">
        <v>2</v>
      </c>
      <c r="F30" s="6">
        <v>0</v>
      </c>
      <c r="G30" s="57">
        <f t="shared" ref="G30:G31" si="31">D30*E30*F30</f>
        <v>0</v>
      </c>
      <c r="H30" s="6">
        <v>0</v>
      </c>
      <c r="I30" s="57">
        <f t="shared" ref="I30:I31" si="32">D30*E30*H30</f>
        <v>0</v>
      </c>
      <c r="J30" s="6">
        <v>0</v>
      </c>
      <c r="K30" s="57">
        <f t="shared" ref="K30:K31" si="33">D30*E30*J30</f>
        <v>0</v>
      </c>
      <c r="L30" s="6">
        <v>0</v>
      </c>
      <c r="M30" s="57">
        <f t="shared" ref="M30:M31" si="34">D30*E30*L30</f>
        <v>0</v>
      </c>
      <c r="N30" s="6">
        <v>0</v>
      </c>
      <c r="O30" s="57">
        <f t="shared" ref="O30:O31" si="35">D30*E30*N30</f>
        <v>0</v>
      </c>
    </row>
    <row r="31" spans="1:15" s="25" customFormat="1" ht="16.5" customHeight="1" x14ac:dyDescent="0.25">
      <c r="A31" s="10">
        <f t="shared" si="10"/>
        <v>1.0219999999999976</v>
      </c>
      <c r="B31" s="8" t="s">
        <v>10</v>
      </c>
      <c r="C31" s="9" t="s">
        <v>4</v>
      </c>
      <c r="D31" s="9">
        <v>1</v>
      </c>
      <c r="E31" s="4">
        <v>2</v>
      </c>
      <c r="F31" s="6">
        <v>0</v>
      </c>
      <c r="G31" s="57">
        <f t="shared" si="31"/>
        <v>0</v>
      </c>
      <c r="H31" s="6">
        <v>0</v>
      </c>
      <c r="I31" s="57">
        <f t="shared" si="32"/>
        <v>0</v>
      </c>
      <c r="J31" s="6">
        <v>0</v>
      </c>
      <c r="K31" s="57">
        <f t="shared" si="33"/>
        <v>0</v>
      </c>
      <c r="L31" s="6">
        <v>0</v>
      </c>
      <c r="M31" s="57">
        <f t="shared" si="34"/>
        <v>0</v>
      </c>
      <c r="N31" s="6">
        <v>0</v>
      </c>
      <c r="O31" s="57">
        <f t="shared" si="35"/>
        <v>0</v>
      </c>
    </row>
    <row r="32" spans="1:15" s="25" customFormat="1" ht="16.5" customHeight="1" x14ac:dyDescent="0.25">
      <c r="A32" s="10"/>
      <c r="B32" s="11" t="s">
        <v>23</v>
      </c>
      <c r="C32" s="9"/>
      <c r="D32" s="3"/>
      <c r="E32" s="6"/>
      <c r="F32" s="6"/>
      <c r="G32" s="57"/>
      <c r="H32" s="6"/>
      <c r="I32" s="57"/>
      <c r="J32" s="6"/>
      <c r="K32" s="57"/>
      <c r="L32" s="6"/>
      <c r="M32" s="57"/>
      <c r="N32" s="6"/>
      <c r="O32" s="57"/>
    </row>
    <row r="33" spans="1:15" s="25" customFormat="1" ht="16.5" customHeight="1" x14ac:dyDescent="0.25">
      <c r="A33" s="10">
        <f>A31+0.001</f>
        <v>1.0229999999999975</v>
      </c>
      <c r="B33" s="8" t="s">
        <v>8</v>
      </c>
      <c r="C33" s="9" t="s">
        <v>4</v>
      </c>
      <c r="D33" s="9">
        <v>10</v>
      </c>
      <c r="E33" s="4">
        <v>2</v>
      </c>
      <c r="F33" s="6">
        <v>0</v>
      </c>
      <c r="G33" s="57">
        <f t="shared" ref="G33:G37" si="36">D33*E33*F33</f>
        <v>0</v>
      </c>
      <c r="H33" s="6">
        <v>0</v>
      </c>
      <c r="I33" s="57">
        <f t="shared" ref="I33:I37" si="37">D33*E33*H33</f>
        <v>0</v>
      </c>
      <c r="J33" s="6">
        <v>0</v>
      </c>
      <c r="K33" s="57">
        <f t="shared" ref="K33:K37" si="38">D33*E33*J33</f>
        <v>0</v>
      </c>
      <c r="L33" s="6">
        <v>0</v>
      </c>
      <c r="M33" s="57">
        <f t="shared" ref="M33:M37" si="39">D33*E33*L33</f>
        <v>0</v>
      </c>
      <c r="N33" s="6">
        <v>0</v>
      </c>
      <c r="O33" s="57">
        <f t="shared" ref="O33:O37" si="40">D33*E33*N33</f>
        <v>0</v>
      </c>
    </row>
    <row r="34" spans="1:15" s="25" customFormat="1" ht="16.5" customHeight="1" x14ac:dyDescent="0.25">
      <c r="A34" s="10">
        <f t="shared" si="10"/>
        <v>1.0239999999999974</v>
      </c>
      <c r="B34" s="8" t="s">
        <v>20</v>
      </c>
      <c r="C34" s="9" t="s">
        <v>4</v>
      </c>
      <c r="D34" s="9">
        <v>1</v>
      </c>
      <c r="E34" s="4">
        <v>2</v>
      </c>
      <c r="F34" s="6">
        <v>0</v>
      </c>
      <c r="G34" s="57">
        <f t="shared" si="36"/>
        <v>0</v>
      </c>
      <c r="H34" s="6">
        <v>0</v>
      </c>
      <c r="I34" s="57">
        <f t="shared" si="37"/>
        <v>0</v>
      </c>
      <c r="J34" s="6">
        <v>0</v>
      </c>
      <c r="K34" s="57">
        <f t="shared" si="38"/>
        <v>0</v>
      </c>
      <c r="L34" s="6">
        <v>0</v>
      </c>
      <c r="M34" s="57">
        <f t="shared" si="39"/>
        <v>0</v>
      </c>
      <c r="N34" s="6">
        <v>0</v>
      </c>
      <c r="O34" s="57">
        <f t="shared" si="40"/>
        <v>0</v>
      </c>
    </row>
    <row r="35" spans="1:15" s="25" customFormat="1" ht="16.5" customHeight="1" x14ac:dyDescent="0.25">
      <c r="A35" s="10">
        <f t="shared" si="10"/>
        <v>1.0249999999999972</v>
      </c>
      <c r="B35" s="8" t="s">
        <v>9</v>
      </c>
      <c r="C35" s="9" t="s">
        <v>4</v>
      </c>
      <c r="D35" s="9">
        <v>3</v>
      </c>
      <c r="E35" s="4">
        <v>2</v>
      </c>
      <c r="F35" s="6">
        <v>0</v>
      </c>
      <c r="G35" s="57">
        <f t="shared" si="36"/>
        <v>0</v>
      </c>
      <c r="H35" s="6">
        <v>0</v>
      </c>
      <c r="I35" s="57">
        <f t="shared" si="37"/>
        <v>0</v>
      </c>
      <c r="J35" s="6">
        <v>0</v>
      </c>
      <c r="K35" s="57">
        <f t="shared" si="38"/>
        <v>0</v>
      </c>
      <c r="L35" s="6">
        <v>0</v>
      </c>
      <c r="M35" s="57">
        <f t="shared" si="39"/>
        <v>0</v>
      </c>
      <c r="N35" s="6">
        <v>0</v>
      </c>
      <c r="O35" s="57">
        <f t="shared" si="40"/>
        <v>0</v>
      </c>
    </row>
    <row r="36" spans="1:15" s="25" customFormat="1" ht="16.5" customHeight="1" x14ac:dyDescent="0.25">
      <c r="A36" s="10">
        <f t="shared" si="10"/>
        <v>1.0259999999999971</v>
      </c>
      <c r="B36" s="8" t="s">
        <v>21</v>
      </c>
      <c r="C36" s="9" t="s">
        <v>4</v>
      </c>
      <c r="D36" s="9">
        <v>1</v>
      </c>
      <c r="E36" s="4">
        <v>2</v>
      </c>
      <c r="F36" s="6">
        <v>0</v>
      </c>
      <c r="G36" s="57">
        <f t="shared" si="36"/>
        <v>0</v>
      </c>
      <c r="H36" s="6">
        <v>0</v>
      </c>
      <c r="I36" s="57">
        <f t="shared" si="37"/>
        <v>0</v>
      </c>
      <c r="J36" s="6">
        <v>0</v>
      </c>
      <c r="K36" s="57">
        <f t="shared" si="38"/>
        <v>0</v>
      </c>
      <c r="L36" s="6">
        <v>0</v>
      </c>
      <c r="M36" s="57">
        <f t="shared" si="39"/>
        <v>0</v>
      </c>
      <c r="N36" s="6">
        <v>0</v>
      </c>
      <c r="O36" s="57">
        <f t="shared" si="40"/>
        <v>0</v>
      </c>
    </row>
    <row r="37" spans="1:15" s="25" customFormat="1" ht="16.5" customHeight="1" x14ac:dyDescent="0.25">
      <c r="A37" s="10">
        <f t="shared" si="10"/>
        <v>1.026999999999997</v>
      </c>
      <c r="B37" s="8" t="s">
        <v>22</v>
      </c>
      <c r="C37" s="9" t="s">
        <v>4</v>
      </c>
      <c r="D37" s="9">
        <v>1</v>
      </c>
      <c r="E37" s="4">
        <v>2</v>
      </c>
      <c r="F37" s="6">
        <v>0</v>
      </c>
      <c r="G37" s="57">
        <f t="shared" si="36"/>
        <v>0</v>
      </c>
      <c r="H37" s="6">
        <v>0</v>
      </c>
      <c r="I37" s="57">
        <f t="shared" si="37"/>
        <v>0</v>
      </c>
      <c r="J37" s="6">
        <v>0</v>
      </c>
      <c r="K37" s="57">
        <f t="shared" si="38"/>
        <v>0</v>
      </c>
      <c r="L37" s="6">
        <v>0</v>
      </c>
      <c r="M37" s="57">
        <f t="shared" si="39"/>
        <v>0</v>
      </c>
      <c r="N37" s="6">
        <v>0</v>
      </c>
      <c r="O37" s="57">
        <f t="shared" si="40"/>
        <v>0</v>
      </c>
    </row>
    <row r="38" spans="1:15" s="25" customFormat="1" ht="16.5" customHeight="1" x14ac:dyDescent="0.25">
      <c r="A38" s="10"/>
      <c r="B38" s="11" t="s">
        <v>24</v>
      </c>
      <c r="C38" s="9"/>
      <c r="D38" s="3"/>
      <c r="E38" s="6"/>
      <c r="F38" s="6"/>
      <c r="G38" s="57"/>
      <c r="H38" s="6"/>
      <c r="I38" s="57"/>
      <c r="J38" s="6"/>
      <c r="K38" s="57"/>
      <c r="L38" s="6"/>
      <c r="M38" s="57"/>
      <c r="N38" s="6"/>
      <c r="O38" s="57"/>
    </row>
    <row r="39" spans="1:15" s="25" customFormat="1" ht="16.5" customHeight="1" x14ac:dyDescent="0.25">
      <c r="A39" s="10">
        <f>A37+0.001</f>
        <v>1.0279999999999969</v>
      </c>
      <c r="B39" s="8" t="s">
        <v>8</v>
      </c>
      <c r="C39" s="9" t="s">
        <v>4</v>
      </c>
      <c r="D39" s="9">
        <v>3</v>
      </c>
      <c r="E39" s="4">
        <v>2</v>
      </c>
      <c r="F39" s="6">
        <v>0</v>
      </c>
      <c r="G39" s="57">
        <f t="shared" ref="G39:G41" si="41">D39*E39*F39</f>
        <v>0</v>
      </c>
      <c r="H39" s="6">
        <v>0</v>
      </c>
      <c r="I39" s="57">
        <f t="shared" ref="I39:I41" si="42">D39*E39*H39</f>
        <v>0</v>
      </c>
      <c r="J39" s="6">
        <v>0</v>
      </c>
      <c r="K39" s="57">
        <f t="shared" ref="K39:K41" si="43">D39*E39*J39</f>
        <v>0</v>
      </c>
      <c r="L39" s="6">
        <v>0</v>
      </c>
      <c r="M39" s="57">
        <f t="shared" ref="M39:M41" si="44">D39*E39*L39</f>
        <v>0</v>
      </c>
      <c r="N39" s="6">
        <v>0</v>
      </c>
      <c r="O39" s="57">
        <f t="shared" ref="O39:O41" si="45">D39*E39*N39</f>
        <v>0</v>
      </c>
    </row>
    <row r="40" spans="1:15" s="25" customFormat="1" ht="16.5" customHeight="1" x14ac:dyDescent="0.25">
      <c r="A40" s="10">
        <f t="shared" si="10"/>
        <v>1.0289999999999968</v>
      </c>
      <c r="B40" s="8" t="s">
        <v>10</v>
      </c>
      <c r="C40" s="9" t="s">
        <v>4</v>
      </c>
      <c r="D40" s="9">
        <v>3</v>
      </c>
      <c r="E40" s="4">
        <v>2</v>
      </c>
      <c r="F40" s="6">
        <v>0</v>
      </c>
      <c r="G40" s="57">
        <f t="shared" si="41"/>
        <v>0</v>
      </c>
      <c r="H40" s="6">
        <v>0</v>
      </c>
      <c r="I40" s="57">
        <f t="shared" si="42"/>
        <v>0</v>
      </c>
      <c r="J40" s="6">
        <v>0</v>
      </c>
      <c r="K40" s="57">
        <f t="shared" si="43"/>
        <v>0</v>
      </c>
      <c r="L40" s="6">
        <v>0</v>
      </c>
      <c r="M40" s="57">
        <f t="shared" si="44"/>
        <v>0</v>
      </c>
      <c r="N40" s="6">
        <v>0</v>
      </c>
      <c r="O40" s="57">
        <f t="shared" si="45"/>
        <v>0</v>
      </c>
    </row>
    <row r="41" spans="1:15" s="25" customFormat="1" ht="16.5" customHeight="1" x14ac:dyDescent="0.25">
      <c r="A41" s="10">
        <f t="shared" si="10"/>
        <v>1.0299999999999967</v>
      </c>
      <c r="B41" s="8" t="s">
        <v>9</v>
      </c>
      <c r="C41" s="9" t="s">
        <v>4</v>
      </c>
      <c r="D41" s="9">
        <v>1</v>
      </c>
      <c r="E41" s="4">
        <v>2</v>
      </c>
      <c r="F41" s="6">
        <v>0</v>
      </c>
      <c r="G41" s="57">
        <f t="shared" si="41"/>
        <v>0</v>
      </c>
      <c r="H41" s="6">
        <v>0</v>
      </c>
      <c r="I41" s="57">
        <f t="shared" si="42"/>
        <v>0</v>
      </c>
      <c r="J41" s="6">
        <v>0</v>
      </c>
      <c r="K41" s="57">
        <f t="shared" si="43"/>
        <v>0</v>
      </c>
      <c r="L41" s="6">
        <v>0</v>
      </c>
      <c r="M41" s="57">
        <f t="shared" si="44"/>
        <v>0</v>
      </c>
      <c r="N41" s="6">
        <v>0</v>
      </c>
      <c r="O41" s="57">
        <f t="shared" si="45"/>
        <v>0</v>
      </c>
    </row>
    <row r="42" spans="1:15" s="25" customFormat="1" ht="16.5" customHeight="1" x14ac:dyDescent="0.25">
      <c r="A42" s="10"/>
      <c r="B42" s="11" t="s">
        <v>25</v>
      </c>
      <c r="C42" s="9"/>
      <c r="D42" s="3"/>
      <c r="E42" s="6"/>
      <c r="F42" s="6"/>
      <c r="G42" s="57"/>
      <c r="H42" s="6"/>
      <c r="I42" s="57"/>
      <c r="J42" s="6"/>
      <c r="K42" s="57"/>
      <c r="L42" s="6"/>
      <c r="M42" s="57"/>
      <c r="N42" s="6"/>
      <c r="O42" s="57"/>
    </row>
    <row r="43" spans="1:15" s="25" customFormat="1" ht="16.5" customHeight="1" thickBot="1" x14ac:dyDescent="0.3">
      <c r="A43" s="10">
        <f>A41+0.001</f>
        <v>1.0309999999999966</v>
      </c>
      <c r="B43" s="8" t="s">
        <v>12</v>
      </c>
      <c r="C43" s="9" t="s">
        <v>4</v>
      </c>
      <c r="D43" s="9">
        <v>1</v>
      </c>
      <c r="E43" s="4">
        <v>2</v>
      </c>
      <c r="F43" s="6">
        <v>0</v>
      </c>
      <c r="G43" s="57">
        <f t="shared" ref="G43" si="46">D43*E43*F43</f>
        <v>0</v>
      </c>
      <c r="H43" s="6">
        <v>0</v>
      </c>
      <c r="I43" s="57">
        <f t="shared" ref="I43" si="47">D43*E43*H43</f>
        <v>0</v>
      </c>
      <c r="J43" s="6">
        <v>0</v>
      </c>
      <c r="K43" s="57">
        <f t="shared" ref="K43" si="48">D43*E43*J43</f>
        <v>0</v>
      </c>
      <c r="L43" s="6">
        <v>0</v>
      </c>
      <c r="M43" s="57">
        <f t="shared" ref="M43" si="49">D43*E43*L43</f>
        <v>0</v>
      </c>
      <c r="N43" s="6">
        <v>0</v>
      </c>
      <c r="O43" s="57">
        <f t="shared" ref="O43" si="50">D43*E43*N43</f>
        <v>0</v>
      </c>
    </row>
    <row r="44" spans="1:15" s="25" customFormat="1" ht="16.5" customHeight="1" thickBot="1" x14ac:dyDescent="0.3">
      <c r="A44" s="77"/>
      <c r="B44" s="30"/>
      <c r="C44" s="31"/>
      <c r="D44" s="32"/>
      <c r="E44" s="17"/>
      <c r="F44" s="17"/>
      <c r="G44" s="58"/>
      <c r="H44" s="17"/>
      <c r="I44" s="58"/>
      <c r="J44" s="17"/>
      <c r="K44" s="58"/>
      <c r="L44" s="17"/>
      <c r="M44" s="58"/>
      <c r="N44" s="17"/>
      <c r="O44" s="58"/>
    </row>
    <row r="45" spans="1:15" s="25" customFormat="1" ht="16.5" customHeight="1" thickBot="1" x14ac:dyDescent="0.3">
      <c r="A45" s="78"/>
      <c r="B45" s="33" t="s">
        <v>3</v>
      </c>
      <c r="C45" s="33"/>
      <c r="D45" s="34"/>
      <c r="E45" s="18"/>
      <c r="F45" s="18"/>
      <c r="G45" s="59">
        <f>SUM(G4:G43)</f>
        <v>0</v>
      </c>
      <c r="H45" s="18"/>
      <c r="I45" s="59">
        <f>SUM(I4:I43)</f>
        <v>0</v>
      </c>
      <c r="J45" s="18"/>
      <c r="K45" s="59">
        <f>SUM(K4:K43)</f>
        <v>0</v>
      </c>
      <c r="L45" s="18"/>
      <c r="M45" s="59">
        <f>SUM(M4:M43)</f>
        <v>0</v>
      </c>
      <c r="N45" s="18"/>
      <c r="O45" s="59">
        <f>SUM(O4:O43)</f>
        <v>0</v>
      </c>
    </row>
    <row r="46" spans="1:15" s="25" customFormat="1" ht="14.25" customHeight="1" x14ac:dyDescent="0.25">
      <c r="A46" s="36"/>
      <c r="B46" s="35"/>
      <c r="C46" s="36"/>
      <c r="D46" s="37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 s="25" customFormat="1" ht="14.25" customHeight="1" thickBot="1" x14ac:dyDescent="0.3">
      <c r="A47" s="36"/>
      <c r="B47" s="35"/>
      <c r="C47" s="36"/>
      <c r="D47" s="3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1:15" s="25" customFormat="1" ht="40.799999999999997" customHeight="1" thickBot="1" x14ac:dyDescent="0.3">
      <c r="A48" s="29" t="s">
        <v>50</v>
      </c>
      <c r="B48" s="28" t="s">
        <v>0</v>
      </c>
      <c r="C48" s="29" t="s">
        <v>1</v>
      </c>
      <c r="D48" s="1" t="s">
        <v>51</v>
      </c>
      <c r="E48" s="16" t="s">
        <v>47</v>
      </c>
      <c r="F48" s="53" t="s">
        <v>2</v>
      </c>
      <c r="G48" s="15" t="s">
        <v>15</v>
      </c>
      <c r="H48" s="53" t="s">
        <v>2</v>
      </c>
      <c r="I48" s="15" t="s">
        <v>16</v>
      </c>
      <c r="J48" s="53" t="s">
        <v>2</v>
      </c>
      <c r="K48" s="15" t="s">
        <v>17</v>
      </c>
      <c r="L48" s="53" t="s">
        <v>2</v>
      </c>
      <c r="M48" s="15" t="s">
        <v>18</v>
      </c>
      <c r="N48" s="53" t="s">
        <v>2</v>
      </c>
      <c r="O48" s="15" t="s">
        <v>19</v>
      </c>
    </row>
    <row r="49" spans="1:15" s="25" customFormat="1" ht="18" customHeight="1" x14ac:dyDescent="0.25">
      <c r="A49" s="79"/>
      <c r="B49" s="11" t="s">
        <v>32</v>
      </c>
      <c r="C49" s="9"/>
      <c r="D49" s="3"/>
      <c r="E49" s="60"/>
      <c r="F49" s="6"/>
      <c r="G49" s="57"/>
      <c r="H49" s="6"/>
      <c r="I49" s="57"/>
      <c r="J49" s="6"/>
      <c r="K49" s="57"/>
      <c r="L49" s="6"/>
      <c r="M49" s="57"/>
      <c r="N49" s="6"/>
      <c r="O49" s="57"/>
    </row>
    <row r="50" spans="1:15" s="25" customFormat="1" ht="18" customHeight="1" x14ac:dyDescent="0.25">
      <c r="A50" s="10">
        <f>A43+0.001</f>
        <v>1.0319999999999965</v>
      </c>
      <c r="B50" s="8" t="s">
        <v>8</v>
      </c>
      <c r="C50" s="9" t="s">
        <v>4</v>
      </c>
      <c r="D50" s="9">
        <v>2</v>
      </c>
      <c r="E50" s="61">
        <v>2</v>
      </c>
      <c r="F50" s="6">
        <v>0</v>
      </c>
      <c r="G50" s="57">
        <f t="shared" ref="G50:G52" si="51">D50*E50*F50</f>
        <v>0</v>
      </c>
      <c r="H50" s="6">
        <v>0</v>
      </c>
      <c r="I50" s="57">
        <f t="shared" ref="I50:I52" si="52">D50*E50*H50</f>
        <v>0</v>
      </c>
      <c r="J50" s="6">
        <v>0</v>
      </c>
      <c r="K50" s="57">
        <f t="shared" ref="K50:K52" si="53">D50*E50*J50</f>
        <v>0</v>
      </c>
      <c r="L50" s="6">
        <v>0</v>
      </c>
      <c r="M50" s="57">
        <f t="shared" ref="M50:M52" si="54">D50*E50*L50</f>
        <v>0</v>
      </c>
      <c r="N50" s="6">
        <v>0</v>
      </c>
      <c r="O50" s="57">
        <f>D50*E50*N50</f>
        <v>0</v>
      </c>
    </row>
    <row r="51" spans="1:15" s="25" customFormat="1" ht="18" customHeight="1" x14ac:dyDescent="0.25">
      <c r="A51" s="10">
        <f>A50+0.001</f>
        <v>1.0329999999999964</v>
      </c>
      <c r="B51" s="8" t="s">
        <v>6</v>
      </c>
      <c r="C51" s="9" t="s">
        <v>4</v>
      </c>
      <c r="D51" s="9">
        <v>2</v>
      </c>
      <c r="E51" s="61">
        <v>2</v>
      </c>
      <c r="F51" s="6">
        <v>0</v>
      </c>
      <c r="G51" s="57">
        <f t="shared" si="51"/>
        <v>0</v>
      </c>
      <c r="H51" s="6">
        <v>0</v>
      </c>
      <c r="I51" s="57">
        <f t="shared" si="52"/>
        <v>0</v>
      </c>
      <c r="J51" s="6">
        <v>0</v>
      </c>
      <c r="K51" s="57">
        <f t="shared" si="53"/>
        <v>0</v>
      </c>
      <c r="L51" s="6">
        <v>0</v>
      </c>
      <c r="M51" s="57">
        <f t="shared" si="54"/>
        <v>0</v>
      </c>
      <c r="N51" s="6">
        <v>0</v>
      </c>
      <c r="O51" s="57">
        <f t="shared" ref="O51:O52" si="55">D51*E51*N51</f>
        <v>0</v>
      </c>
    </row>
    <row r="52" spans="1:15" s="25" customFormat="1" ht="18" customHeight="1" x14ac:dyDescent="0.25">
      <c r="A52" s="10">
        <f>A51+0.001</f>
        <v>1.0339999999999963</v>
      </c>
      <c r="B52" s="8" t="s">
        <v>10</v>
      </c>
      <c r="C52" s="9" t="s">
        <v>4</v>
      </c>
      <c r="D52" s="9">
        <v>5</v>
      </c>
      <c r="E52" s="61">
        <v>2</v>
      </c>
      <c r="F52" s="6">
        <v>0</v>
      </c>
      <c r="G52" s="57">
        <f t="shared" si="51"/>
        <v>0</v>
      </c>
      <c r="H52" s="6">
        <v>0</v>
      </c>
      <c r="I52" s="57">
        <f t="shared" si="52"/>
        <v>0</v>
      </c>
      <c r="J52" s="6">
        <v>0</v>
      </c>
      <c r="K52" s="57">
        <f t="shared" si="53"/>
        <v>0</v>
      </c>
      <c r="L52" s="6">
        <v>0</v>
      </c>
      <c r="M52" s="57">
        <f t="shared" si="54"/>
        <v>0</v>
      </c>
      <c r="N52" s="6">
        <v>0</v>
      </c>
      <c r="O52" s="57">
        <f t="shared" si="55"/>
        <v>0</v>
      </c>
    </row>
    <row r="53" spans="1:15" s="25" customFormat="1" ht="18" customHeight="1" x14ac:dyDescent="0.25">
      <c r="A53" s="10"/>
      <c r="B53" s="11" t="s">
        <v>33</v>
      </c>
      <c r="C53" s="9"/>
      <c r="D53" s="3"/>
      <c r="E53" s="60"/>
      <c r="F53" s="6"/>
      <c r="G53" s="57"/>
      <c r="H53" s="6"/>
      <c r="I53" s="57"/>
      <c r="J53" s="6"/>
      <c r="K53" s="57"/>
      <c r="L53" s="6"/>
      <c r="M53" s="57"/>
      <c r="N53" s="6"/>
      <c r="O53" s="57"/>
    </row>
    <row r="54" spans="1:15" s="25" customFormat="1" ht="18" customHeight="1" x14ac:dyDescent="0.25">
      <c r="A54" s="10">
        <f>A52+0.001</f>
        <v>1.0349999999999961</v>
      </c>
      <c r="B54" s="8" t="s">
        <v>8</v>
      </c>
      <c r="C54" s="9" t="s">
        <v>4</v>
      </c>
      <c r="D54" s="9">
        <v>3</v>
      </c>
      <c r="E54" s="61">
        <v>2</v>
      </c>
      <c r="F54" s="6">
        <v>0</v>
      </c>
      <c r="G54" s="57">
        <f t="shared" ref="G54:G56" si="56">D54*E54*F54</f>
        <v>0</v>
      </c>
      <c r="H54" s="6">
        <v>0</v>
      </c>
      <c r="I54" s="57">
        <f t="shared" ref="I54:I56" si="57">D54*E54*H54</f>
        <v>0</v>
      </c>
      <c r="J54" s="6">
        <v>0</v>
      </c>
      <c r="K54" s="57">
        <f t="shared" ref="K54:K56" si="58">D54*E54*J54</f>
        <v>0</v>
      </c>
      <c r="L54" s="6">
        <v>0</v>
      </c>
      <c r="M54" s="57">
        <f t="shared" ref="M54:M56" si="59">D54*E54*L54</f>
        <v>0</v>
      </c>
      <c r="N54" s="6">
        <v>0</v>
      </c>
      <c r="O54" s="57">
        <f t="shared" ref="O54:O56" si="60">D54*E54*N54</f>
        <v>0</v>
      </c>
    </row>
    <row r="55" spans="1:15" s="25" customFormat="1" ht="18" customHeight="1" x14ac:dyDescent="0.25">
      <c r="A55" s="10">
        <f t="shared" ref="A55:A72" si="61">A54+0.001</f>
        <v>1.035999999999996</v>
      </c>
      <c r="B55" s="8" t="s">
        <v>7</v>
      </c>
      <c r="C55" s="9" t="s">
        <v>4</v>
      </c>
      <c r="D55" s="9">
        <v>1</v>
      </c>
      <c r="E55" s="61">
        <v>2</v>
      </c>
      <c r="F55" s="6">
        <v>0</v>
      </c>
      <c r="G55" s="57">
        <f t="shared" si="56"/>
        <v>0</v>
      </c>
      <c r="H55" s="6">
        <v>0</v>
      </c>
      <c r="I55" s="57">
        <f t="shared" si="57"/>
        <v>0</v>
      </c>
      <c r="J55" s="6">
        <v>0</v>
      </c>
      <c r="K55" s="57">
        <f t="shared" si="58"/>
        <v>0</v>
      </c>
      <c r="L55" s="6">
        <v>0</v>
      </c>
      <c r="M55" s="57">
        <f t="shared" si="59"/>
        <v>0</v>
      </c>
      <c r="N55" s="6">
        <v>0</v>
      </c>
      <c r="O55" s="57">
        <f t="shared" si="60"/>
        <v>0</v>
      </c>
    </row>
    <row r="56" spans="1:15" s="25" customFormat="1" ht="18" customHeight="1" x14ac:dyDescent="0.25">
      <c r="A56" s="10">
        <f t="shared" si="61"/>
        <v>1.0369999999999959</v>
      </c>
      <c r="B56" s="8" t="s">
        <v>10</v>
      </c>
      <c r="C56" s="9" t="s">
        <v>4</v>
      </c>
      <c r="D56" s="9">
        <v>4</v>
      </c>
      <c r="E56" s="61">
        <v>2</v>
      </c>
      <c r="F56" s="6">
        <v>0</v>
      </c>
      <c r="G56" s="57">
        <f t="shared" si="56"/>
        <v>0</v>
      </c>
      <c r="H56" s="6">
        <v>0</v>
      </c>
      <c r="I56" s="57">
        <f t="shared" si="57"/>
        <v>0</v>
      </c>
      <c r="J56" s="6">
        <v>0</v>
      </c>
      <c r="K56" s="57">
        <f t="shared" si="58"/>
        <v>0</v>
      </c>
      <c r="L56" s="6">
        <v>0</v>
      </c>
      <c r="M56" s="57">
        <f t="shared" si="59"/>
        <v>0</v>
      </c>
      <c r="N56" s="6">
        <v>0</v>
      </c>
      <c r="O56" s="57">
        <f t="shared" si="60"/>
        <v>0</v>
      </c>
    </row>
    <row r="57" spans="1:15" s="25" customFormat="1" ht="18" customHeight="1" x14ac:dyDescent="0.25">
      <c r="A57" s="10"/>
      <c r="B57" s="11" t="s">
        <v>34</v>
      </c>
      <c r="C57" s="38"/>
      <c r="D57" s="3"/>
      <c r="E57" s="26"/>
      <c r="F57" s="4"/>
      <c r="G57" s="57"/>
      <c r="H57" s="21"/>
      <c r="I57" s="57"/>
      <c r="J57" s="21"/>
      <c r="K57" s="57"/>
      <c r="L57" s="21"/>
      <c r="M57" s="57"/>
      <c r="N57" s="21"/>
      <c r="O57" s="57"/>
    </row>
    <row r="58" spans="1:15" s="25" customFormat="1" ht="18" customHeight="1" x14ac:dyDescent="0.25">
      <c r="A58" s="10">
        <f>A56+0.001</f>
        <v>1.0379999999999958</v>
      </c>
      <c r="B58" s="8" t="s">
        <v>6</v>
      </c>
      <c r="C58" s="38" t="s">
        <v>4</v>
      </c>
      <c r="D58" s="9">
        <v>1</v>
      </c>
      <c r="E58" s="61">
        <v>2</v>
      </c>
      <c r="F58" s="6">
        <v>0</v>
      </c>
      <c r="G58" s="57">
        <f t="shared" ref="G58" si="62">D58*E58*F58</f>
        <v>0</v>
      </c>
      <c r="H58" s="6">
        <v>0</v>
      </c>
      <c r="I58" s="57">
        <f t="shared" ref="I58" si="63">D58*E58*H58</f>
        <v>0</v>
      </c>
      <c r="J58" s="6">
        <v>0</v>
      </c>
      <c r="K58" s="57">
        <f t="shared" ref="K58" si="64">D58*E58*J58</f>
        <v>0</v>
      </c>
      <c r="L58" s="6">
        <v>0</v>
      </c>
      <c r="M58" s="57">
        <f t="shared" ref="M58" si="65">D58*E58*L58</f>
        <v>0</v>
      </c>
      <c r="N58" s="6">
        <v>0</v>
      </c>
      <c r="O58" s="57">
        <f t="shared" ref="O58" si="66">D58*E58*N58</f>
        <v>0</v>
      </c>
    </row>
    <row r="59" spans="1:15" s="25" customFormat="1" ht="18" customHeight="1" x14ac:dyDescent="0.25">
      <c r="A59" s="10"/>
      <c r="B59" s="11" t="s">
        <v>35</v>
      </c>
      <c r="C59" s="38"/>
      <c r="D59" s="9"/>
      <c r="E59" s="61"/>
      <c r="F59" s="6"/>
      <c r="G59" s="57"/>
      <c r="H59" s="6"/>
      <c r="I59" s="57"/>
      <c r="J59" s="6"/>
      <c r="K59" s="57"/>
      <c r="L59" s="6"/>
      <c r="M59" s="57"/>
      <c r="N59" s="6"/>
      <c r="O59" s="57"/>
    </row>
    <row r="60" spans="1:15" s="25" customFormat="1" ht="18" customHeight="1" x14ac:dyDescent="0.25">
      <c r="A60" s="10">
        <f>A58+0.001</f>
        <v>1.0389999999999957</v>
      </c>
      <c r="B60" s="8" t="s">
        <v>7</v>
      </c>
      <c r="C60" s="38" t="s">
        <v>4</v>
      </c>
      <c r="D60" s="9">
        <v>1</v>
      </c>
      <c r="E60" s="61">
        <v>2</v>
      </c>
      <c r="F60" s="6">
        <v>0</v>
      </c>
      <c r="G60" s="57">
        <f t="shared" ref="G60:G61" si="67">D60*E60*F60</f>
        <v>0</v>
      </c>
      <c r="H60" s="6">
        <v>0</v>
      </c>
      <c r="I60" s="57">
        <f t="shared" ref="I60:I61" si="68">D60*E60*H60</f>
        <v>0</v>
      </c>
      <c r="J60" s="6">
        <v>0</v>
      </c>
      <c r="K60" s="57">
        <f t="shared" ref="K60:K61" si="69">D60*E60*J60</f>
        <v>0</v>
      </c>
      <c r="L60" s="6">
        <v>0</v>
      </c>
      <c r="M60" s="57">
        <f t="shared" ref="M60:M61" si="70">D60*E60*L60</f>
        <v>0</v>
      </c>
      <c r="N60" s="6">
        <v>0</v>
      </c>
      <c r="O60" s="57">
        <f t="shared" ref="O60:O61" si="71">D60*E60*N60</f>
        <v>0</v>
      </c>
    </row>
    <row r="61" spans="1:15" s="25" customFormat="1" ht="18" customHeight="1" x14ac:dyDescent="0.25">
      <c r="A61" s="10">
        <f t="shared" si="61"/>
        <v>1.0399999999999956</v>
      </c>
      <c r="B61" s="8" t="s">
        <v>10</v>
      </c>
      <c r="C61" s="38" t="s">
        <v>4</v>
      </c>
      <c r="D61" s="9">
        <v>7</v>
      </c>
      <c r="E61" s="61">
        <v>2</v>
      </c>
      <c r="F61" s="6">
        <v>0</v>
      </c>
      <c r="G61" s="57">
        <f t="shared" si="67"/>
        <v>0</v>
      </c>
      <c r="H61" s="6">
        <v>0</v>
      </c>
      <c r="I61" s="57">
        <f t="shared" si="68"/>
        <v>0</v>
      </c>
      <c r="J61" s="6">
        <v>0</v>
      </c>
      <c r="K61" s="57">
        <f t="shared" si="69"/>
        <v>0</v>
      </c>
      <c r="L61" s="6">
        <v>0</v>
      </c>
      <c r="M61" s="57">
        <f t="shared" si="70"/>
        <v>0</v>
      </c>
      <c r="N61" s="6">
        <v>0</v>
      </c>
      <c r="O61" s="57">
        <f t="shared" si="71"/>
        <v>0</v>
      </c>
    </row>
    <row r="62" spans="1:15" s="25" customFormat="1" ht="18" customHeight="1" x14ac:dyDescent="0.25">
      <c r="A62" s="10"/>
      <c r="B62" s="11" t="s">
        <v>36</v>
      </c>
      <c r="C62" s="38"/>
      <c r="D62" s="9"/>
      <c r="E62" s="61"/>
      <c r="F62" s="6"/>
      <c r="G62" s="57"/>
      <c r="H62" s="6"/>
      <c r="I62" s="57"/>
      <c r="J62" s="6"/>
      <c r="K62" s="57"/>
      <c r="L62" s="6"/>
      <c r="M62" s="57"/>
      <c r="N62" s="6"/>
      <c r="O62" s="57"/>
    </row>
    <row r="63" spans="1:15" s="25" customFormat="1" ht="18" customHeight="1" x14ac:dyDescent="0.25">
      <c r="A63" s="10">
        <f>A61+0.001</f>
        <v>1.0409999999999955</v>
      </c>
      <c r="B63" s="8" t="s">
        <v>6</v>
      </c>
      <c r="C63" s="38" t="s">
        <v>4</v>
      </c>
      <c r="D63" s="9">
        <v>1</v>
      </c>
      <c r="E63" s="61">
        <v>2</v>
      </c>
      <c r="F63" s="6">
        <v>0</v>
      </c>
      <c r="G63" s="57">
        <f t="shared" ref="G63:G64" si="72">D63*E63*F63</f>
        <v>0</v>
      </c>
      <c r="H63" s="6">
        <v>0</v>
      </c>
      <c r="I63" s="57">
        <f t="shared" ref="I63:I64" si="73">D63*E63*H63</f>
        <v>0</v>
      </c>
      <c r="J63" s="6">
        <v>0</v>
      </c>
      <c r="K63" s="57">
        <f t="shared" ref="K63:K64" si="74">D63*E63*J63</f>
        <v>0</v>
      </c>
      <c r="L63" s="6">
        <v>0</v>
      </c>
      <c r="M63" s="57">
        <f t="shared" ref="M63:M64" si="75">D63*E63*L63</f>
        <v>0</v>
      </c>
      <c r="N63" s="6">
        <v>0</v>
      </c>
      <c r="O63" s="57">
        <f t="shared" ref="O63:O64" si="76">D63*E63*N63</f>
        <v>0</v>
      </c>
    </row>
    <row r="64" spans="1:15" s="25" customFormat="1" ht="18" customHeight="1" x14ac:dyDescent="0.25">
      <c r="A64" s="10">
        <f t="shared" si="61"/>
        <v>1.0419999999999954</v>
      </c>
      <c r="B64" s="8" t="s">
        <v>10</v>
      </c>
      <c r="C64" s="38" t="s">
        <v>4</v>
      </c>
      <c r="D64" s="9">
        <v>1</v>
      </c>
      <c r="E64" s="61">
        <v>2</v>
      </c>
      <c r="F64" s="6">
        <v>0</v>
      </c>
      <c r="G64" s="57">
        <f t="shared" si="72"/>
        <v>0</v>
      </c>
      <c r="H64" s="6">
        <v>0</v>
      </c>
      <c r="I64" s="57">
        <f t="shared" si="73"/>
        <v>0</v>
      </c>
      <c r="J64" s="6">
        <v>0</v>
      </c>
      <c r="K64" s="57">
        <f t="shared" si="74"/>
        <v>0</v>
      </c>
      <c r="L64" s="6">
        <v>0</v>
      </c>
      <c r="M64" s="57">
        <f t="shared" si="75"/>
        <v>0</v>
      </c>
      <c r="N64" s="6">
        <v>0</v>
      </c>
      <c r="O64" s="57">
        <f t="shared" si="76"/>
        <v>0</v>
      </c>
    </row>
    <row r="65" spans="1:15" s="25" customFormat="1" ht="18" customHeight="1" x14ac:dyDescent="0.25">
      <c r="A65" s="10"/>
      <c r="B65" s="39" t="s">
        <v>37</v>
      </c>
      <c r="C65" s="38"/>
      <c r="D65" s="3"/>
      <c r="E65" s="26"/>
      <c r="F65" s="4"/>
      <c r="G65" s="57"/>
      <c r="H65" s="21"/>
      <c r="I65" s="57"/>
      <c r="J65" s="21"/>
      <c r="K65" s="57"/>
      <c r="L65" s="21"/>
      <c r="M65" s="57"/>
      <c r="N65" s="21"/>
      <c r="O65" s="57"/>
    </row>
    <row r="66" spans="1:15" s="25" customFormat="1" ht="18" customHeight="1" x14ac:dyDescent="0.25">
      <c r="A66" s="10">
        <f>A64+0.001</f>
        <v>1.0429999999999953</v>
      </c>
      <c r="B66" s="8" t="s">
        <v>38</v>
      </c>
      <c r="C66" s="38" t="s">
        <v>41</v>
      </c>
      <c r="D66" s="9">
        <v>1</v>
      </c>
      <c r="E66" s="61"/>
      <c r="F66" s="6">
        <v>0</v>
      </c>
      <c r="G66" s="57"/>
      <c r="H66" s="6">
        <v>0</v>
      </c>
      <c r="I66" s="57"/>
      <c r="J66" s="6">
        <v>0</v>
      </c>
      <c r="K66" s="57"/>
      <c r="L66" s="6">
        <v>0</v>
      </c>
      <c r="M66" s="6"/>
      <c r="N66" s="6">
        <v>0</v>
      </c>
      <c r="O66" s="57"/>
    </row>
    <row r="67" spans="1:15" s="25" customFormat="1" ht="18" customHeight="1" x14ac:dyDescent="0.25">
      <c r="A67" s="10">
        <f t="shared" si="61"/>
        <v>1.0439999999999952</v>
      </c>
      <c r="B67" s="8" t="s">
        <v>39</v>
      </c>
      <c r="C67" s="38" t="s">
        <v>41</v>
      </c>
      <c r="D67" s="9">
        <v>1</v>
      </c>
      <c r="E67" s="61"/>
      <c r="F67" s="6">
        <v>0</v>
      </c>
      <c r="G67" s="57"/>
      <c r="H67" s="6">
        <v>0</v>
      </c>
      <c r="I67" s="57"/>
      <c r="J67" s="6">
        <v>0</v>
      </c>
      <c r="K67" s="57"/>
      <c r="L67" s="6">
        <v>0</v>
      </c>
      <c r="M67" s="6"/>
      <c r="N67" s="6">
        <v>0</v>
      </c>
      <c r="O67" s="57"/>
    </row>
    <row r="68" spans="1:15" s="25" customFormat="1" ht="18" customHeight="1" x14ac:dyDescent="0.25">
      <c r="A68" s="10">
        <f t="shared" si="61"/>
        <v>1.044999999999995</v>
      </c>
      <c r="B68" s="8" t="s">
        <v>40</v>
      </c>
      <c r="C68" s="38" t="s">
        <v>41</v>
      </c>
      <c r="D68" s="9">
        <v>1</v>
      </c>
      <c r="E68" s="61"/>
      <c r="F68" s="6">
        <v>0</v>
      </c>
      <c r="G68" s="57"/>
      <c r="H68" s="6">
        <v>0</v>
      </c>
      <c r="I68" s="57"/>
      <c r="J68" s="6">
        <v>0</v>
      </c>
      <c r="K68" s="57"/>
      <c r="L68" s="6">
        <v>0</v>
      </c>
      <c r="M68" s="6"/>
      <c r="N68" s="6">
        <v>0</v>
      </c>
      <c r="O68" s="57"/>
    </row>
    <row r="69" spans="1:15" s="25" customFormat="1" ht="18" customHeight="1" x14ac:dyDescent="0.25">
      <c r="A69" s="10">
        <f>A68+0.001</f>
        <v>1.0459999999999949</v>
      </c>
      <c r="B69" s="8" t="s">
        <v>42</v>
      </c>
      <c r="C69" s="38" t="s">
        <v>4</v>
      </c>
      <c r="D69" s="9">
        <v>8</v>
      </c>
      <c r="E69" s="21"/>
      <c r="F69" s="4"/>
      <c r="G69" s="57"/>
      <c r="H69" s="21"/>
      <c r="I69" s="57"/>
      <c r="J69" s="21"/>
      <c r="K69" s="57"/>
      <c r="L69" s="21"/>
      <c r="M69" s="57"/>
      <c r="N69" s="21"/>
      <c r="O69" s="57"/>
    </row>
    <row r="70" spans="1:15" s="25" customFormat="1" ht="18" customHeight="1" x14ac:dyDescent="0.25">
      <c r="A70" s="10">
        <f t="shared" si="61"/>
        <v>1.0469999999999948</v>
      </c>
      <c r="B70" s="8" t="s">
        <v>43</v>
      </c>
      <c r="C70" s="38" t="s">
        <v>4</v>
      </c>
      <c r="D70" s="9">
        <v>9</v>
      </c>
      <c r="E70" s="21"/>
      <c r="F70" s="4"/>
      <c r="G70" s="57"/>
      <c r="H70" s="21"/>
      <c r="I70" s="57"/>
      <c r="J70" s="21"/>
      <c r="K70" s="57"/>
      <c r="L70" s="21"/>
      <c r="M70" s="57"/>
      <c r="N70" s="21"/>
      <c r="O70" s="57"/>
    </row>
    <row r="71" spans="1:15" s="25" customFormat="1" ht="18" customHeight="1" x14ac:dyDescent="0.25">
      <c r="A71" s="10">
        <f t="shared" si="61"/>
        <v>1.0479999999999947</v>
      </c>
      <c r="B71" s="8" t="s">
        <v>45</v>
      </c>
      <c r="C71" s="38" t="s">
        <v>4</v>
      </c>
      <c r="D71" s="9">
        <v>1</v>
      </c>
      <c r="E71" s="21"/>
      <c r="F71" s="4"/>
      <c r="G71" s="57"/>
      <c r="H71" s="21"/>
      <c r="I71" s="57"/>
      <c r="J71" s="21"/>
      <c r="K71" s="57"/>
      <c r="L71" s="21"/>
      <c r="M71" s="57"/>
      <c r="N71" s="21"/>
      <c r="O71" s="57"/>
    </row>
    <row r="72" spans="1:15" s="25" customFormat="1" ht="18" customHeight="1" x14ac:dyDescent="0.25">
      <c r="A72" s="10">
        <f t="shared" si="61"/>
        <v>1.0489999999999946</v>
      </c>
      <c r="B72" s="40" t="s">
        <v>44</v>
      </c>
      <c r="C72" s="38" t="s">
        <v>4</v>
      </c>
      <c r="D72" s="9">
        <v>1</v>
      </c>
      <c r="E72" s="21"/>
      <c r="F72" s="4"/>
      <c r="G72" s="57"/>
      <c r="H72" s="21"/>
      <c r="I72" s="57"/>
      <c r="J72" s="21"/>
      <c r="K72" s="57"/>
      <c r="L72" s="21"/>
      <c r="M72" s="57"/>
      <c r="N72" s="21"/>
      <c r="O72" s="57"/>
    </row>
    <row r="73" spans="1:15" s="25" customFormat="1" ht="18" customHeight="1" thickBot="1" x14ac:dyDescent="0.3">
      <c r="A73" s="80"/>
      <c r="B73" s="8"/>
      <c r="C73" s="38"/>
      <c r="D73" s="41"/>
      <c r="E73" s="24"/>
      <c r="F73" s="4"/>
      <c r="G73" s="62"/>
      <c r="H73" s="21"/>
      <c r="I73" s="62"/>
      <c r="J73" s="21"/>
      <c r="K73" s="62"/>
      <c r="L73" s="21"/>
      <c r="M73" s="62"/>
      <c r="N73" s="21"/>
      <c r="O73" s="62"/>
    </row>
    <row r="74" spans="1:15" s="25" customFormat="1" ht="18" customHeight="1" thickBot="1" x14ac:dyDescent="0.3">
      <c r="A74" s="78"/>
      <c r="B74" s="42" t="s">
        <v>3</v>
      </c>
      <c r="C74" s="33"/>
      <c r="D74" s="43"/>
      <c r="E74" s="18"/>
      <c r="F74" s="22"/>
      <c r="G74" s="59">
        <f>SUM(G50:G64)</f>
        <v>0</v>
      </c>
      <c r="H74" s="18"/>
      <c r="I74" s="59">
        <f>SUM(I50:I64)</f>
        <v>0</v>
      </c>
      <c r="J74" s="18"/>
      <c r="K74" s="59">
        <f>SUM(K50:K64)</f>
        <v>0</v>
      </c>
      <c r="L74" s="18"/>
      <c r="M74" s="59">
        <f>SUM(M50:M64)</f>
        <v>0</v>
      </c>
      <c r="N74" s="18"/>
      <c r="O74" s="59">
        <f>SUM(O50:O64)</f>
        <v>0</v>
      </c>
    </row>
    <row r="75" spans="1:15" ht="16.05" customHeight="1" x14ac:dyDescent="0.25">
      <c r="A75" s="77"/>
      <c r="B75" s="30"/>
      <c r="C75" s="31"/>
      <c r="D75" s="32"/>
      <c r="E75" s="17"/>
      <c r="F75" s="17"/>
      <c r="G75" s="20"/>
      <c r="H75" s="20"/>
      <c r="I75" s="20"/>
      <c r="J75" s="20"/>
      <c r="K75" s="20"/>
      <c r="L75" s="20"/>
      <c r="M75" s="20"/>
      <c r="N75" s="20"/>
      <c r="O75" s="63"/>
    </row>
    <row r="76" spans="1:15" ht="30" customHeight="1" x14ac:dyDescent="0.25">
      <c r="A76" s="81"/>
      <c r="C76" s="35"/>
      <c r="D76" s="35"/>
      <c r="E76" s="64" t="s">
        <v>13</v>
      </c>
      <c r="F76" s="65"/>
      <c r="G76" s="66">
        <f>SUM(G45,G74)</f>
        <v>0</v>
      </c>
      <c r="H76" s="20"/>
      <c r="I76" s="66">
        <f>SUM(I45,I74)</f>
        <v>0</v>
      </c>
      <c r="J76" s="20"/>
      <c r="K76" s="66">
        <f>SUM(K45,K74)</f>
        <v>0</v>
      </c>
      <c r="L76" s="20"/>
      <c r="M76" s="66">
        <f>SUM(M45,M74)</f>
        <v>0</v>
      </c>
      <c r="N76" s="20"/>
      <c r="O76" s="66">
        <f>SUM(O45,O74)</f>
        <v>0</v>
      </c>
    </row>
    <row r="77" spans="1:15" ht="30" customHeight="1" x14ac:dyDescent="0.25">
      <c r="B77" s="35"/>
      <c r="C77" s="35"/>
      <c r="D77" s="35"/>
      <c r="E77" s="67" t="s">
        <v>14</v>
      </c>
      <c r="F77" s="68"/>
      <c r="G77" s="66">
        <f>G76*15%</f>
        <v>0</v>
      </c>
      <c r="H77" s="69"/>
      <c r="I77" s="66">
        <f>I76*15%</f>
        <v>0</v>
      </c>
      <c r="J77" s="69"/>
      <c r="K77" s="66">
        <f>K76*15%</f>
        <v>0</v>
      </c>
      <c r="L77" s="69"/>
      <c r="M77" s="66">
        <f>M76*15%</f>
        <v>0</v>
      </c>
      <c r="N77" s="69"/>
      <c r="O77" s="66">
        <f>O76*15%</f>
        <v>0</v>
      </c>
    </row>
    <row r="78" spans="1:15" ht="30" customHeight="1" x14ac:dyDescent="0.25">
      <c r="B78" s="35"/>
      <c r="C78" s="35"/>
      <c r="D78" s="35"/>
      <c r="E78" s="67" t="s">
        <v>46</v>
      </c>
      <c r="F78" s="68"/>
      <c r="G78" s="66">
        <f>SUM(G76,G77)</f>
        <v>0</v>
      </c>
      <c r="H78" s="70"/>
      <c r="I78" s="66">
        <f>SUM(I76,I77)</f>
        <v>0</v>
      </c>
      <c r="J78" s="70"/>
      <c r="K78" s="66">
        <f>SUM(K76,K77)</f>
        <v>0</v>
      </c>
      <c r="L78" s="70"/>
      <c r="M78" s="66">
        <f>SUM(M76,M77)</f>
        <v>0</v>
      </c>
      <c r="N78" s="70"/>
      <c r="O78" s="66">
        <f>SUM(O76,O77)</f>
        <v>0</v>
      </c>
    </row>
    <row r="79" spans="1:15" ht="30" customHeight="1" x14ac:dyDescent="0.25">
      <c r="A79" s="33"/>
      <c r="B79" s="33"/>
      <c r="C79" s="33"/>
      <c r="D79" s="37"/>
      <c r="E79" s="20"/>
      <c r="F79" s="70"/>
      <c r="G79" s="18"/>
      <c r="H79" s="70"/>
      <c r="I79" s="18"/>
      <c r="J79" s="70"/>
      <c r="K79" s="18"/>
      <c r="L79" s="70"/>
      <c r="M79" s="18"/>
      <c r="N79" s="70"/>
      <c r="O79" s="71"/>
    </row>
    <row r="80" spans="1:15" ht="30" customHeight="1" x14ac:dyDescent="0.3">
      <c r="B80" s="35"/>
      <c r="C80" s="35"/>
      <c r="D80" s="35"/>
      <c r="E80" s="19"/>
      <c r="F80" s="19"/>
      <c r="G80" s="72"/>
      <c r="H80" s="70"/>
      <c r="I80" s="72"/>
      <c r="J80" s="70"/>
      <c r="K80" s="67" t="s">
        <v>52</v>
      </c>
      <c r="L80" s="67"/>
      <c r="M80" s="67"/>
      <c r="N80" s="68"/>
      <c r="O80" s="66">
        <f>SUM(G78,I78,K78,M78,O78)</f>
        <v>0</v>
      </c>
    </row>
    <row r="81" spans="1:7" ht="13.8" x14ac:dyDescent="0.25">
      <c r="A81" s="82"/>
      <c r="B81" s="45"/>
      <c r="C81" s="38"/>
      <c r="D81" s="46"/>
      <c r="E81" s="24"/>
      <c r="F81" s="73"/>
      <c r="G81" s="74"/>
    </row>
    <row r="82" spans="1:7" ht="13.8" x14ac:dyDescent="0.25">
      <c r="A82" s="82"/>
      <c r="B82" s="45"/>
      <c r="C82" s="38"/>
      <c r="D82" s="46"/>
      <c r="E82" s="24"/>
      <c r="F82" s="21"/>
      <c r="G82" s="74"/>
    </row>
    <row r="83" spans="1:7" ht="13.8" x14ac:dyDescent="0.25">
      <c r="A83" s="82"/>
      <c r="B83" s="47"/>
      <c r="C83" s="38"/>
      <c r="D83" s="46"/>
      <c r="E83" s="24"/>
      <c r="F83" s="73"/>
      <c r="G83" s="74"/>
    </row>
    <row r="84" spans="1:7" ht="13.8" x14ac:dyDescent="0.25">
      <c r="A84" s="82"/>
      <c r="B84" s="47"/>
      <c r="C84" s="48"/>
      <c r="D84" s="46"/>
      <c r="E84" s="24"/>
      <c r="F84" s="73"/>
      <c r="G84" s="74"/>
    </row>
    <row r="85" spans="1:7" ht="13.8" x14ac:dyDescent="0.25">
      <c r="A85" s="82"/>
      <c r="B85" s="47"/>
      <c r="C85" s="38"/>
      <c r="D85" s="46"/>
      <c r="E85" s="24"/>
      <c r="F85" s="73"/>
      <c r="G85" s="74"/>
    </row>
    <row r="86" spans="1:7" ht="13.8" x14ac:dyDescent="0.25">
      <c r="A86" s="82"/>
      <c r="B86" s="47"/>
      <c r="C86" s="38"/>
      <c r="D86" s="46"/>
      <c r="E86" s="24"/>
      <c r="F86" s="73"/>
      <c r="G86" s="74"/>
    </row>
    <row r="87" spans="1:7" ht="13.8" x14ac:dyDescent="0.25">
      <c r="A87" s="82"/>
      <c r="B87" s="47"/>
      <c r="C87" s="38"/>
      <c r="D87" s="46"/>
      <c r="E87" s="24"/>
      <c r="F87" s="73"/>
      <c r="G87" s="74"/>
    </row>
    <row r="88" spans="1:7" ht="13.8" x14ac:dyDescent="0.25">
      <c r="A88" s="82"/>
      <c r="B88" s="47"/>
      <c r="C88" s="38"/>
      <c r="D88" s="46"/>
      <c r="E88" s="24"/>
      <c r="F88" s="73"/>
      <c r="G88" s="20"/>
    </row>
    <row r="89" spans="1:7" ht="13.8" x14ac:dyDescent="0.25">
      <c r="A89" s="82"/>
      <c r="B89" s="47"/>
      <c r="C89" s="38"/>
      <c r="D89" s="46"/>
      <c r="E89" s="24"/>
      <c r="F89" s="73"/>
      <c r="G89" s="74"/>
    </row>
    <row r="90" spans="1:7" ht="13.8" x14ac:dyDescent="0.25">
      <c r="A90" s="48"/>
      <c r="B90" s="47"/>
      <c r="C90" s="38"/>
      <c r="D90" s="46"/>
      <c r="E90" s="24"/>
      <c r="F90" s="73"/>
      <c r="G90" s="74"/>
    </row>
    <row r="91" spans="1:7" ht="13.8" x14ac:dyDescent="0.25">
      <c r="A91" s="48"/>
      <c r="B91" s="47"/>
      <c r="C91" s="48"/>
      <c r="D91" s="46"/>
      <c r="E91" s="24"/>
      <c r="F91" s="73"/>
      <c r="G91" s="20"/>
    </row>
    <row r="92" spans="1:7" ht="13.8" x14ac:dyDescent="0.25">
      <c r="A92" s="83"/>
      <c r="B92" s="45"/>
      <c r="C92" s="38"/>
      <c r="D92" s="46"/>
      <c r="E92" s="24"/>
      <c r="F92" s="73"/>
      <c r="G92" s="74"/>
    </row>
    <row r="93" spans="1:7" ht="13.8" x14ac:dyDescent="0.25">
      <c r="A93" s="38"/>
      <c r="B93" s="45"/>
      <c r="C93" s="48"/>
      <c r="D93" s="46"/>
      <c r="E93" s="24"/>
      <c r="F93" s="73"/>
      <c r="G93" s="74"/>
    </row>
    <row r="94" spans="1:7" ht="13.8" x14ac:dyDescent="0.25">
      <c r="A94" s="38"/>
      <c r="B94" s="45"/>
      <c r="C94" s="48"/>
      <c r="D94" s="49"/>
      <c r="E94" s="26"/>
      <c r="F94" s="73"/>
      <c r="G94" s="74"/>
    </row>
    <row r="95" spans="1:7" ht="13.8" x14ac:dyDescent="0.25">
      <c r="A95" s="82"/>
      <c r="B95" s="45"/>
      <c r="C95" s="48"/>
      <c r="D95" s="49"/>
      <c r="E95" s="26"/>
      <c r="F95" s="73"/>
      <c r="G95" s="74"/>
    </row>
    <row r="96" spans="1:7" ht="13.8" x14ac:dyDescent="0.25">
      <c r="A96" s="82"/>
      <c r="B96" s="45"/>
      <c r="C96" s="48"/>
      <c r="D96" s="49"/>
      <c r="E96" s="26"/>
      <c r="F96" s="73"/>
      <c r="G96" s="74"/>
    </row>
    <row r="97" spans="1:7" ht="13.8" x14ac:dyDescent="0.25">
      <c r="A97" s="38"/>
      <c r="B97" s="50"/>
      <c r="C97" s="38"/>
      <c r="D97" s="46"/>
      <c r="E97" s="24"/>
      <c r="F97" s="21"/>
      <c r="G97" s="24"/>
    </row>
    <row r="98" spans="1:7" ht="13.8" x14ac:dyDescent="0.25">
      <c r="A98" s="82"/>
      <c r="B98" s="50"/>
      <c r="C98" s="38"/>
      <c r="D98" s="46"/>
      <c r="E98" s="24"/>
      <c r="F98" s="21"/>
      <c r="G98" s="24"/>
    </row>
    <row r="99" spans="1:7" ht="13.8" x14ac:dyDescent="0.25">
      <c r="A99" s="82"/>
      <c r="B99" s="50"/>
      <c r="C99" s="38"/>
      <c r="D99" s="46"/>
      <c r="E99" s="24"/>
      <c r="F99" s="21"/>
      <c r="G99" s="24"/>
    </row>
    <row r="100" spans="1:7" ht="13.8" x14ac:dyDescent="0.25">
      <c r="A100" s="48"/>
      <c r="B100" s="50"/>
      <c r="C100" s="38"/>
      <c r="D100" s="46"/>
      <c r="E100" s="24"/>
      <c r="F100" s="21"/>
      <c r="G100" s="74"/>
    </row>
    <row r="101" spans="1:7" ht="13.8" x14ac:dyDescent="0.25">
      <c r="A101" s="82"/>
      <c r="B101" s="50"/>
      <c r="C101" s="38"/>
      <c r="D101" s="46"/>
      <c r="E101" s="24"/>
      <c r="F101" s="21"/>
      <c r="G101" s="24"/>
    </row>
    <row r="102" spans="1:7" ht="15.6" x14ac:dyDescent="0.25">
      <c r="A102" s="36"/>
      <c r="B102" s="35"/>
      <c r="C102" s="36"/>
      <c r="D102" s="37"/>
      <c r="E102" s="20"/>
      <c r="F102" s="20"/>
      <c r="G102" s="20"/>
    </row>
    <row r="103" spans="1:7" ht="15.6" x14ac:dyDescent="0.25">
      <c r="A103" s="84"/>
      <c r="B103" s="33"/>
      <c r="C103" s="33"/>
      <c r="D103" s="34"/>
      <c r="E103" s="18"/>
      <c r="F103" s="18"/>
      <c r="G103" s="75"/>
    </row>
    <row r="104" spans="1:7" ht="15.6" x14ac:dyDescent="0.25">
      <c r="A104" s="36"/>
      <c r="B104" s="35"/>
      <c r="C104" s="36"/>
      <c r="D104" s="37"/>
      <c r="E104" s="20"/>
      <c r="F104" s="20"/>
      <c r="G104" s="20"/>
    </row>
  </sheetData>
  <sheetProtection algorithmName="SHA-512" hashValue="kDO8+woG1QhwXSMiKqE9KD0Cln6rHPydUGVP9lV40P67aIfVDQSQuR3zVnU33XaWYd57G8mGYSlZwM3sZ5OG8g==" saltValue="JcpWue4XjXnvEbH5t6YIKw==" spinCount="100000" sheet="1" objects="1" scenarios="1"/>
  <mergeCells count="4">
    <mergeCell ref="K80:N80"/>
    <mergeCell ref="E77:F77"/>
    <mergeCell ref="E78:F78"/>
    <mergeCell ref="E76:F76"/>
  </mergeCells>
  <phoneticPr fontId="26" type="noConversion"/>
  <pageMargins left="0.74803149606299213" right="0.74803149606299213" top="0.98425196850393704" bottom="0.98425196850393704" header="0.51181102362204722" footer="0.51181102362204722"/>
  <pageSetup paperSize="9" scale="60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CSIR gas monitors</vt:lpstr>
      <vt:lpstr>'CSIR gas monitors'!Print_Area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Rory</dc:creator>
  <cp:lastModifiedBy>Lethabo Letsoalo</cp:lastModifiedBy>
  <cp:lastPrinted>2024-10-10T08:02:51Z</cp:lastPrinted>
  <dcterms:created xsi:type="dcterms:W3CDTF">2013-07-08T05:05:06Z</dcterms:created>
  <dcterms:modified xsi:type="dcterms:W3CDTF">2024-10-14T10:36:06Z</dcterms:modified>
</cp:coreProperties>
</file>