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LPillay1\Desktop\CSIR\SARAO Diverse Managed Bandwidth_Carnarvon\RFP\PSC\"/>
    </mc:Choice>
  </mc:AlternateContent>
  <xr:revisionPtr revIDLastSave="0" documentId="13_ncr:1_{D9D9ED08-CC1E-4D20-ABAD-FC0E996445E6}" xr6:coauthVersionLast="47" xr6:coauthVersionMax="47" xr10:uidLastSave="{00000000-0000-0000-0000-000000000000}"/>
  <bookViews>
    <workbookView xWindow="-110" yWindow="-110" windowWidth="19420" windowHeight="10420" tabRatio="838" activeTab="1" xr2:uid="{00000000-000D-0000-FFFF-FFFF00000000}"/>
  </bookViews>
  <sheets>
    <sheet name="Response Instructions" sheetId="1" r:id="rId1"/>
    <sheet name="TRCORD-SARAOCAR" sheetId="3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34" l="1"/>
  <c r="J29" i="34" s="1"/>
  <c r="I28" i="34"/>
  <c r="I27" i="34"/>
  <c r="I26" i="34"/>
  <c r="J26" i="34" s="1"/>
  <c r="I25" i="34"/>
  <c r="J25" i="34" s="1"/>
  <c r="I24" i="34"/>
  <c r="J24" i="34" s="1"/>
  <c r="I23" i="34"/>
  <c r="J23" i="34" s="1"/>
  <c r="I22" i="34"/>
  <c r="J22" i="34" s="1"/>
  <c r="I21" i="34"/>
  <c r="J21" i="34" s="1"/>
  <c r="I20" i="34"/>
  <c r="J20" i="34" s="1"/>
  <c r="I19" i="34"/>
  <c r="J19" i="34" s="1"/>
  <c r="I18" i="34"/>
  <c r="J18" i="34" s="1"/>
  <c r="I17" i="34"/>
  <c r="I16" i="34"/>
  <c r="J16" i="34" s="1"/>
  <c r="I15" i="34"/>
  <c r="G15" i="34" s="1"/>
  <c r="H14" i="34"/>
  <c r="A6" i="1"/>
  <c r="G28" i="34" l="1"/>
  <c r="J28" i="34"/>
  <c r="G27" i="34"/>
  <c r="J27" i="34"/>
  <c r="J17" i="34"/>
  <c r="G17" i="34"/>
  <c r="J14" i="34"/>
  <c r="J10" i="34" s="1"/>
  <c r="K9" i="34" s="1"/>
  <c r="G19" i="34"/>
  <c r="G20" i="34"/>
  <c r="G22" i="34"/>
  <c r="G24" i="34"/>
  <c r="G26" i="34"/>
  <c r="G18" i="34"/>
  <c r="G21" i="34"/>
  <c r="G23" i="34"/>
  <c r="G25" i="34"/>
  <c r="G29" i="34"/>
  <c r="G16" i="34"/>
  <c r="I30" i="34"/>
  <c r="J15" i="34"/>
  <c r="J30" i="34" l="1"/>
  <c r="K8" i="34"/>
  <c r="K7" i="34" s="1"/>
  <c r="A7" i="1" l="1"/>
  <c r="A8" i="1" s="1"/>
  <c r="A9" i="1" s="1"/>
  <c r="A10" i="1" s="1"/>
  <c r="A11" i="1" s="1"/>
</calcChain>
</file>

<file path=xl/sharedStrings.xml><?xml version="1.0" encoding="utf-8"?>
<sst xmlns="http://schemas.openxmlformats.org/spreadsheetml/2006/main" count="90" uniqueCount="82">
  <si>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</si>
  <si>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</si>
  <si>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</si>
  <si>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</si>
  <si>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</si>
  <si>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</si>
  <si>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</si>
  <si>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</si>
  <si>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</si>
  <si>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</si>
  <si>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</si>
  <si>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</si>
  <si>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</si>
  <si>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</si>
  <si>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</si>
  <si>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</si>
  <si>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</si>
  <si>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</si>
  <si>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</si>
  <si>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</si>
  <si>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</si>
  <si>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</si>
  <si>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</si>
  <si>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</si>
  <si>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</si>
  <si>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</si>
  <si>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</si>
  <si>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</si>
  <si>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</si>
  <si>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</si>
  <si>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</si>
  <si>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</si>
  <si>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</si>
  <si>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Direct Physical Routing</t>
  </si>
  <si>
    <t>Existing Core Infrastructure</t>
  </si>
  <si>
    <t>Circuits are end-to-end and based on fixed-line fibre infrastructure.</t>
  </si>
  <si>
    <t>Underlying infrastructure</t>
  </si>
  <si>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</si>
  <si>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</si>
  <si>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</si>
  <si>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 xml:space="preserve">Bidders must respond with a "Comply" in the response column. In so doing, the bidder commits to deploy only AC powered equipment at the specified client end points. </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</si>
  <si>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</si>
  <si>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</si>
  <si>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</si>
  <si>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</si>
  <si>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</si>
  <si>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</si>
  <si>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</si>
  <si>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</si>
  <si>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</si>
  <si>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</si>
  <si>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</si>
  <si>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</si>
  <si>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 xml:space="preserve"> </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</si>
  <si>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</si>
  <si>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configure the service to handle Jumbo Frames of 9000 bytes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</si>
  <si>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</si>
  <si>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rFont val="Arial"/>
        <family val="2"/>
      </rPr>
      <t xml:space="preserve"> (a score of 10 will be given to bidders that comply and 0 to bidders that do not comply)
</t>
    </r>
    <r>
      <rPr>
        <sz val="10"/>
        <rFont val="Arial"/>
        <family val="2"/>
      </rPr>
      <t>Complied with requirement = 10
Did not comply with requirement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</si>
  <si>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 xml:space="preserve">(a score of 10 will be given to bidders that comply and 0 to bidders that do not comply)
</t>
    </r>
    <r>
      <rPr>
        <sz val="10"/>
        <rFont val="Arial"/>
        <family val="2"/>
      </rPr>
      <t>Bidder commits to configure the service with Link Loss Forwarding enabled = 10 
No responce = 0</t>
    </r>
  </si>
  <si>
    <t>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(a score of 0, 5 or 10 will be given to bidders based on their response)</t>
  </si>
  <si>
    <t>Bidders are to explicitly state the capacity they will provide for the link in the summary response column.</t>
  </si>
  <si>
    <r>
      <t xml:space="preserve">Bidders will comply if the new infrastructure portion is less than 30% of the total link distance. Bidders will partially comply if the new infrastructure portion is between 30% and 70% of the total link distance.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&lt; 30% new infrastructure portion = 10
between 30% and 70% new infrastructure portion = 5
&gt; 70% new infrastructure portion = 0</t>
    </r>
  </si>
  <si>
    <t xml:space="preserve">
Bidders must respond with a "Comply" in the response column. In so doing, the bidder commits that the link/circuit is supplied end-to-end (i.e. starting and ending at the data centre/server room where SANReN's equipment is housed within the specified addresses of the sites provided) based on fixed line fibre infrastructure in the summary response column.</t>
  </si>
  <si>
    <t xml:space="preserve">Bidders must indicate in the summary column whether the circuit that they are proposing is provisioned on another supplier's underlying infrastructure (either through lease agreements, IRUs, or other arrangements) and if so, from whom. </t>
  </si>
  <si>
    <r>
      <t xml:space="preserve">Bidders may comply by indicating that the proposed circuit is not provisioned on another supplier's underlying infrastructure. Bidders may also comply by indicating that the proposed circuit is provisioned on another supplier's underlying infrastructure and provide the name of their downstream provider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Proposed circuit is not provisioned on another supplier's underlying infrastructure. Proposed circuit is provisioned on another supplier's underlying infrastructure and provide the name of their downstream provider  = 10
No response = 5</t>
    </r>
  </si>
  <si>
    <t>Bidders must respond by selecting "Comply" in the response column and explicitly state that they will maintain the link as we require. In so doing, the bidder commits to maintain the fibre as per Section 5.2 of Annexure B1. Information about the maintenance activities of the bidder must be provided as per Section 5.2 of Annexure B1, including details of the downtime and fault logging procedures.</t>
  </si>
  <si>
    <t>End-to-end service quality is managed with an availability of 98% per link</t>
  </si>
  <si>
    <t>The evaluator will check if all of the line items specified by the CSIR in section 6 of Annexure B1 is contained in the project plan with a detailed description and the project plan aligns to the delivery time frame that they have committed to in the response =10
If the Project plan does not align to the link delivery times that they have committed to in their response above OR if the project plan contains a high level description of the line items specified by the CSIR in section 6 of Annexure B1, the bidder will receive a partial-compliance score = 5
Not submitting a project plan with the line items specified in section 6 of Annexure B1 will result in a non-compliance score = 0
(a score of 0, 5 or 10 will be given to bidders based on their response)</t>
  </si>
  <si>
    <t>Committed Link capacity rate of 10Gbps</t>
  </si>
  <si>
    <t>Bidders will comply if the proposed circuit comply with 10Gbps requirement for the link specified in section 3 of Annexure B1 =10 
Bidders who offer anything other than the required capacity for the link or those that do not explicitly state the capacities for the link in the response column will receive a non-compliance score and will fail the evaluation = 0
(a score of 10 will be given to bidders that comply and 0 to bidders that do not comply)</t>
  </si>
  <si>
    <t>Bidders must summarise the distance of existing infrastructure that will be utilised and the distance of new infrastructure that needs to be built/deployed, excluding access builds. Bidders must confirm that their existing core infrastructure is capable of provisioning the required 10Gbps circuit between the specified end points.  If a bidder leases the required circuit from a bidder that has existing infrastrucure, this can be counted as existing infrastrucure.</t>
  </si>
  <si>
    <t>Ethernet handoff with  10GBASE-LR  (LAN) PHY interface</t>
  </si>
  <si>
    <t>Bidders must respond with a "Comply" in the response column. In so doing, the bidder commits to supply 10Gbps Ethernet handoffs on the 10GBASE-LR (LAN) PHY interface.</t>
  </si>
  <si>
    <t>The evaluator will take the bidder’s confirmation to this requirement as compliance. No further information is required on the summary column. If a bidder does not respond Comply in the response column, they will receve a non-compliance score and fail the evaluation. 
(a score of 10 will be given to bidders that comply and 0 to bidders that do not comply)
Bidder commits to supply 10Gbps Ethernet handoffs on the 10GBASE-LR (LAN) PHY interface = 10
No responce = 0</t>
  </si>
  <si>
    <t>Bidders to provide a diagram or a text description of the route for the link that shows that the service is routed in a reasonably direct (physical) manner between all end points. If the physical route does not exist, the bidder must provide the diagram/description of the planned route.</t>
  </si>
  <si>
    <t>Bidders will comply if they submit a diagram or detailed description of their existing infrastructure over which the circuit will be provisioned as specified in section 3 of Annexure B1. (A high level routing diagram is sufficient but if a text description is provided, it must be detailed enough to understand the physical routing and shared infrastructure). 
This diagram or description will be used to evaluate that the service is routed in a reasonably direct way. If the service is physically routed on a route that is more than 2 times the Line of Sight (LoS) distance between end points for the link, a partial compliance score will be given, unless an explanation is provided in the summary column (note that road distances will be used to determine the route distance when only high level details are provided). 
(a score of 5 or 10 will be given to bidders based on their response)
High level diagram with description provided = 5
Detailed diagram(s) and description detailed enough to understand the physical routing for the solution provided = 10</t>
  </si>
  <si>
    <r>
      <t xml:space="preserve">Bidders will receive a compliance score if they can deliver the link within 6 months from when the contract is signed = 10
Bidders will receive a partial-compliance score if they can deliver the link within 9 months from when the contract is signed = 5
Bidders will receive a non-compliance score if they do not provide link delivery dates in the summary column/Project Plan or if they cannot deliver the link within </t>
    </r>
    <r>
      <rPr>
        <b/>
        <sz val="10"/>
        <rFont val="Arial"/>
        <family val="2"/>
      </rPr>
      <t>6</t>
    </r>
    <r>
      <rPr>
        <sz val="10"/>
        <rFont val="Arial"/>
        <family val="2"/>
      </rPr>
      <t xml:space="preserve"> months from when the contract is signed =0
</t>
    </r>
    <r>
      <rPr>
        <b/>
        <sz val="10"/>
        <rFont val="Arial"/>
        <family val="2"/>
      </rPr>
      <t>(a score of 0, 5 or 10 will be given to bidders based on their response)</t>
    </r>
  </si>
  <si>
    <t>Bidders must submit a summary of the link delivery dates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the link within 9 months from when the contract is signed.</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</si>
  <si>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deploy only AC (220V 50Hz) powered equipment at the specified client end points = 10
No responce = 0</t>
    </r>
  </si>
  <si>
    <t>Link: Teraco Rondebosch to SARAO Carnarvon</t>
  </si>
  <si>
    <t>Bidders will comply if they commit to maintain a link availability of at least 98% (calculated per month)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98% (calculated per month) but do not provide any details to commit to the minimum requirements set out by the CSIR in section 5.1 of Annexure B1 = 5
Bidders that do not commit to maintain a link availability of at least 98% and who do not provide any details to commit to the minimum requirements set out by the CSIR in section 5.1 of Annexure B1 will receive a non-compliance score and fail the evaluation = 0
(a score of 0, 5 or 10 will be given to bidders based on their response)</t>
  </si>
  <si>
    <t xml:space="preserve">3687/25/07/2025 - The Provision of Managed Bandwidth link for the South African National Research Network (SANReN) connectivity for Teraco Rondebosch to SARAO Carnarvon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</si>
</sst>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sz val="11"/>
      <color rgb="FF000000"/>
      <name val="Arial"/>
      <family val="2"/>
    </font>
    <font>
      <b/>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0"/>
      <name val="Arial"/>
      <family val="2"/>
    </font>
    <font>
      <b/>
      <sz val="11"/>
      <name val="Arial"/>
      <family val="2"/>
    </font>
    <font>
      <b/>
      <sz val="14"/>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2" fillId="0" borderId="0" applyFont="0" applyFill="0" applyBorder="0" applyAlignment="0" applyProtection="0"/>
    <xf numFmtId="0" fontId="12" fillId="0" borderId="0"/>
  </cellStyleXfs>
  <cellXfs count="81">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3"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16" fillId="0" borderId="5" xfId="0" applyFont="1" applyBorder="1" applyAlignment="1">
      <alignment horizontal="left" vertical="center"/>
    </xf>
    <xf numFmtId="0" fontId="16" fillId="3" borderId="6" xfId="0" applyFont="1" applyFill="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left" vertical="center"/>
    </xf>
    <xf numFmtId="0" fontId="16" fillId="3" borderId="19" xfId="0" applyFont="1" applyFill="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left" vertical="center"/>
    </xf>
    <xf numFmtId="0" fontId="16" fillId="3" borderId="22" xfId="0" applyFont="1" applyFill="1" applyBorder="1" applyAlignment="1">
      <alignment horizontal="center" vertical="center"/>
    </xf>
    <xf numFmtId="164" fontId="16" fillId="3" borderId="22" xfId="0" applyNumberFormat="1" applyFont="1" applyFill="1" applyBorder="1" applyAlignment="1">
      <alignment horizontal="center" vertical="center"/>
    </xf>
    <xf numFmtId="0" fontId="16" fillId="0" borderId="23" xfId="0" applyFont="1" applyBorder="1" applyAlignment="1">
      <alignment horizontal="center" vertical="center"/>
    </xf>
    <xf numFmtId="0" fontId="16" fillId="0" borderId="8" xfId="0" applyFont="1" applyBorder="1" applyAlignment="1">
      <alignment horizontal="left" vertical="center"/>
    </xf>
    <xf numFmtId="9" fontId="16" fillId="0" borderId="9" xfId="0" applyNumberFormat="1" applyFont="1" applyBorder="1" applyAlignment="1">
      <alignment horizontal="center" vertical="center"/>
    </xf>
    <xf numFmtId="164" fontId="16" fillId="0" borderId="9" xfId="1" applyNumberFormat="1" applyFont="1" applyBorder="1" applyAlignment="1" applyProtection="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vertical="center"/>
    </xf>
    <xf numFmtId="0" fontId="16" fillId="4" borderId="18" xfId="0" applyFont="1" applyFill="1" applyBorder="1" applyAlignment="1">
      <alignment horizontal="center" vertical="center" wrapText="1"/>
    </xf>
    <xf numFmtId="10" fontId="16" fillId="4" borderId="18" xfId="0" applyNumberFormat="1" applyFont="1" applyFill="1" applyBorder="1" applyAlignment="1">
      <alignment horizontal="center" vertical="center" wrapText="1"/>
    </xf>
    <xf numFmtId="1" fontId="16" fillId="5" borderId="18" xfId="0" applyNumberFormat="1" applyFont="1" applyFill="1" applyBorder="1" applyAlignment="1">
      <alignment horizontal="center" vertical="center" wrapText="1"/>
    </xf>
    <xf numFmtId="164" fontId="16" fillId="5" borderId="18" xfId="1" applyNumberFormat="1" applyFont="1" applyFill="1" applyBorder="1" applyAlignment="1" applyProtection="1">
      <alignment horizontal="center" vertical="center" wrapText="1"/>
    </xf>
    <xf numFmtId="0" fontId="16" fillId="5" borderId="18" xfId="0" applyFont="1" applyFill="1" applyBorder="1" applyAlignment="1">
      <alignment horizontal="center" vertical="center" wrapText="1"/>
    </xf>
    <xf numFmtId="0" fontId="10" fillId="0" borderId="18" xfId="0" applyFont="1" applyBorder="1" applyAlignment="1">
      <alignment horizontal="left" vertical="center" wrapText="1"/>
    </xf>
    <xf numFmtId="0" fontId="9" fillId="0" borderId="18" xfId="0" applyFont="1" applyBorder="1" applyAlignment="1">
      <alignment horizontal="left" vertical="center" wrapText="1"/>
    </xf>
    <xf numFmtId="0" fontId="13" fillId="3" borderId="18" xfId="0" applyFont="1" applyFill="1" applyBorder="1" applyAlignment="1">
      <alignment horizontal="center" vertical="center" wrapText="1"/>
    </xf>
    <xf numFmtId="10" fontId="13" fillId="3" borderId="18" xfId="1" applyNumberFormat="1" applyFont="1" applyFill="1" applyBorder="1" applyAlignment="1" applyProtection="1">
      <alignment horizontal="center" vertical="center" wrapText="1"/>
    </xf>
    <xf numFmtId="0" fontId="13" fillId="7" borderId="0" xfId="0" applyFont="1" applyFill="1" applyAlignment="1">
      <alignment vertical="center"/>
    </xf>
    <xf numFmtId="49" fontId="16" fillId="8" borderId="18" xfId="0" applyNumberFormat="1" applyFont="1" applyFill="1" applyBorder="1" applyAlignment="1">
      <alignment horizontal="center" vertical="center" wrapText="1"/>
    </xf>
    <xf numFmtId="49" fontId="16" fillId="8" borderId="18" xfId="0" applyNumberFormat="1" applyFont="1" applyFill="1" applyBorder="1" applyAlignment="1">
      <alignment horizontal="left" vertical="center" wrapText="1"/>
    </xf>
    <xf numFmtId="0" fontId="16" fillId="8" borderId="18" xfId="0" applyFont="1" applyFill="1" applyBorder="1" applyAlignment="1">
      <alignment horizontal="center" vertical="center" wrapText="1"/>
    </xf>
    <xf numFmtId="49" fontId="9" fillId="10" borderId="18" xfId="0" applyNumberFormat="1" applyFont="1" applyFill="1" applyBorder="1" applyAlignment="1" applyProtection="1">
      <alignment horizontal="left" vertical="center" wrapText="1"/>
      <protection locked="0"/>
    </xf>
    <xf numFmtId="49" fontId="10" fillId="10" borderId="18" xfId="0" applyNumberFormat="1" applyFont="1" applyFill="1" applyBorder="1" applyAlignment="1" applyProtection="1">
      <alignment horizontal="left" vertical="center" wrapText="1"/>
      <protection locked="0"/>
    </xf>
    <xf numFmtId="0" fontId="10" fillId="0" borderId="24" xfId="0" applyFont="1" applyBorder="1" applyAlignment="1">
      <alignment horizontal="left" vertical="center" wrapText="1"/>
    </xf>
    <xf numFmtId="0" fontId="10" fillId="0" borderId="4" xfId="0" applyFont="1" applyBorder="1" applyAlignment="1">
      <alignment horizontal="left" vertical="center" wrapText="1"/>
    </xf>
    <xf numFmtId="0" fontId="13" fillId="11" borderId="18" xfId="0" applyFont="1" applyFill="1" applyBorder="1" applyAlignment="1">
      <alignment horizontal="center" vertical="center" wrapText="1"/>
    </xf>
    <xf numFmtId="0" fontId="17"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9" fillId="12" borderId="18" xfId="0" applyFont="1" applyFill="1" applyBorder="1" applyAlignment="1">
      <alignment horizontal="left" vertical="center" wrapText="1"/>
    </xf>
    <xf numFmtId="0" fontId="9" fillId="0" borderId="4" xfId="0" applyFont="1" applyBorder="1" applyAlignment="1">
      <alignment horizontal="left" vertical="center" wrapText="1"/>
    </xf>
    <xf numFmtId="0" fontId="14" fillId="6" borderId="12"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6" fillId="4" borderId="18" xfId="0" applyNumberFormat="1" applyFont="1" applyFill="1" applyBorder="1" applyAlignment="1">
      <alignment horizontal="left" vertical="center" wrapText="1"/>
    </xf>
    <xf numFmtId="0" fontId="17" fillId="0" borderId="18" xfId="0" applyFont="1" applyBorder="1" applyAlignment="1">
      <alignment vertical="center"/>
    </xf>
    <xf numFmtId="0" fontId="13" fillId="0" borderId="0" xfId="0" applyFont="1" applyAlignment="1">
      <alignment horizontal="center" vertical="center"/>
    </xf>
    <xf numFmtId="49" fontId="16" fillId="8" borderId="12" xfId="0" applyNumberFormat="1" applyFont="1" applyFill="1" applyBorder="1" applyAlignment="1">
      <alignment horizontal="center" vertical="center" wrapText="1"/>
    </xf>
    <xf numFmtId="49" fontId="16" fillId="8" borderId="14" xfId="0" applyNumberFormat="1" applyFont="1" applyFill="1" applyBorder="1" applyAlignment="1">
      <alignment horizontal="center" vertical="center" wrapText="1"/>
    </xf>
    <xf numFmtId="0" fontId="13" fillId="9" borderId="12" xfId="0" applyFont="1" applyFill="1" applyBorder="1" applyAlignment="1" applyProtection="1">
      <alignment horizontal="center" vertical="center"/>
      <protection locked="0"/>
    </xf>
    <xf numFmtId="0" fontId="13" fillId="9" borderId="13" xfId="0" applyFont="1" applyFill="1" applyBorder="1" applyAlignment="1" applyProtection="1">
      <alignment horizontal="center" vertical="center"/>
      <protection locked="0"/>
    </xf>
    <xf numFmtId="0" fontId="13" fillId="9" borderId="14" xfId="0" applyFont="1" applyFill="1" applyBorder="1" applyAlignment="1" applyProtection="1">
      <alignment horizontal="center" vertical="center"/>
      <protection locked="0"/>
    </xf>
    <xf numFmtId="49" fontId="16" fillId="8" borderId="18" xfId="0" applyNumberFormat="1" applyFont="1" applyFill="1" applyBorder="1" applyAlignment="1">
      <alignment horizontal="center" vertical="center" wrapText="1"/>
    </xf>
    <xf numFmtId="0" fontId="17" fillId="7" borderId="18" xfId="0" applyFont="1" applyFill="1" applyBorder="1" applyAlignment="1">
      <alignmen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2" fillId="6" borderId="12" xfId="0" applyFont="1" applyFill="1" applyBorder="1" applyAlignment="1" applyProtection="1">
      <alignment horizontal="center" vertical="center" wrapText="1"/>
      <protection locked="0"/>
    </xf>
    <xf numFmtId="0" fontId="22" fillId="6" borderId="13" xfId="0" applyFont="1" applyFill="1" applyBorder="1" applyAlignment="1" applyProtection="1">
      <alignment horizontal="center" vertical="center" wrapText="1"/>
      <protection locked="0"/>
    </xf>
    <xf numFmtId="0" fontId="22" fillId="6" borderId="14" xfId="0" applyFont="1" applyFill="1" applyBorder="1" applyAlignment="1" applyProtection="1">
      <alignment horizontal="center" vertical="center" wrapText="1"/>
      <protection locked="0"/>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zoomScale="80" zoomScaleNormal="80" workbookViewId="0">
      <selection activeCell="C1" sqref="C1:L1"/>
    </sheetView>
  </sheetViews>
  <sheetFormatPr defaultColWidth="15.08984375" defaultRowHeight="15" customHeight="1" x14ac:dyDescent="0.35"/>
  <cols>
    <col min="1" max="1" width="3" style="1" bestFit="1" customWidth="1"/>
    <col min="2" max="2" width="0.453125" style="1" customWidth="1"/>
    <col min="3" max="6" width="21.089843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08984375" style="1"/>
  </cols>
  <sheetData>
    <row r="1" spans="1:12" ht="37" customHeight="1" thickBot="1" x14ac:dyDescent="0.4">
      <c r="C1" s="78" t="s">
        <v>81</v>
      </c>
      <c r="D1" s="79"/>
      <c r="E1" s="79"/>
      <c r="F1" s="79"/>
      <c r="G1" s="79"/>
      <c r="H1" s="79"/>
      <c r="I1" s="79"/>
      <c r="J1" s="79"/>
      <c r="K1" s="79"/>
      <c r="L1" s="80"/>
    </row>
    <row r="3" spans="1:12" ht="27" customHeight="1" x14ac:dyDescent="0.35">
      <c r="A3" s="2"/>
      <c r="B3" s="2"/>
      <c r="C3" s="58" t="s">
        <v>0</v>
      </c>
      <c r="D3" s="59"/>
      <c r="E3" s="59"/>
      <c r="F3" s="59"/>
      <c r="G3" s="59"/>
      <c r="H3" s="59"/>
      <c r="I3" s="59"/>
      <c r="J3" s="59"/>
      <c r="K3" s="60"/>
      <c r="L3" s="2"/>
    </row>
    <row r="4" spans="1:12" ht="14.25" customHeight="1" x14ac:dyDescent="0.35">
      <c r="A4" s="2"/>
      <c r="B4" s="2"/>
      <c r="C4" s="2"/>
      <c r="D4" s="2"/>
      <c r="E4" s="2"/>
      <c r="F4" s="2"/>
      <c r="G4" s="2"/>
      <c r="H4" s="2"/>
      <c r="I4" s="2"/>
      <c r="J4" s="2"/>
      <c r="K4" s="2"/>
      <c r="L4" s="2"/>
    </row>
    <row r="5" spans="1:12" ht="41.25" customHeight="1" x14ac:dyDescent="0.35">
      <c r="A5" s="3">
        <v>1</v>
      </c>
      <c r="B5" s="4"/>
      <c r="C5" s="61" t="s">
        <v>1</v>
      </c>
      <c r="D5" s="62"/>
      <c r="E5" s="62"/>
      <c r="F5" s="62"/>
      <c r="G5" s="62"/>
      <c r="H5" s="62"/>
      <c r="I5" s="62"/>
      <c r="J5" s="62"/>
      <c r="K5" s="63"/>
      <c r="L5" s="2"/>
    </row>
    <row r="6" spans="1:12" ht="41.25" customHeight="1" x14ac:dyDescent="0.35">
      <c r="A6" s="3">
        <f>A5+1</f>
        <v>2</v>
      </c>
      <c r="B6" s="4"/>
      <c r="C6" s="64" t="s">
        <v>2</v>
      </c>
      <c r="D6" s="62"/>
      <c r="E6" s="62"/>
      <c r="F6" s="62"/>
      <c r="G6" s="62"/>
      <c r="H6" s="62"/>
      <c r="I6" s="62"/>
      <c r="J6" s="62"/>
      <c r="K6" s="63"/>
      <c r="L6" s="2"/>
    </row>
    <row r="7" spans="1:12" ht="41.25" customHeight="1" x14ac:dyDescent="0.35">
      <c r="A7" s="3">
        <f t="shared" ref="A7:A11" si="0">A6+1</f>
        <v>3</v>
      </c>
      <c r="B7" s="4"/>
      <c r="C7" s="64" t="s">
        <v>52</v>
      </c>
      <c r="D7" s="62"/>
      <c r="E7" s="62"/>
      <c r="F7" s="62"/>
      <c r="G7" s="62"/>
      <c r="H7" s="62"/>
      <c r="I7" s="62"/>
      <c r="J7" s="62"/>
      <c r="K7" s="63"/>
      <c r="L7" s="2"/>
    </row>
    <row r="8" spans="1:12" ht="41.25" customHeight="1" x14ac:dyDescent="0.35">
      <c r="A8" s="8">
        <f t="shared" si="0"/>
        <v>4</v>
      </c>
      <c r="B8" s="9"/>
      <c r="C8" s="64" t="s">
        <v>3</v>
      </c>
      <c r="D8" s="62"/>
      <c r="E8" s="62"/>
      <c r="F8" s="62"/>
      <c r="G8" s="62"/>
      <c r="H8" s="62"/>
      <c r="I8" s="62"/>
      <c r="J8" s="62"/>
      <c r="K8" s="63"/>
    </row>
    <row r="9" spans="1:12" ht="41.25" customHeight="1" x14ac:dyDescent="0.35">
      <c r="A9" s="8">
        <f t="shared" si="0"/>
        <v>5</v>
      </c>
      <c r="B9" s="9"/>
      <c r="C9" s="65" t="s">
        <v>4</v>
      </c>
      <c r="D9" s="62"/>
      <c r="E9" s="62"/>
      <c r="F9" s="62"/>
      <c r="G9" s="62"/>
      <c r="H9" s="62"/>
      <c r="I9" s="62"/>
      <c r="J9" s="62"/>
      <c r="K9" s="63"/>
    </row>
    <row r="10" spans="1:12" ht="41.25" customHeight="1" x14ac:dyDescent="0.35">
      <c r="A10" s="3">
        <f t="shared" si="0"/>
        <v>6</v>
      </c>
      <c r="B10" s="4"/>
      <c r="C10" s="64" t="s">
        <v>5</v>
      </c>
      <c r="D10" s="62"/>
      <c r="E10" s="62"/>
      <c r="F10" s="62"/>
      <c r="G10" s="62"/>
      <c r="H10" s="62"/>
      <c r="I10" s="62"/>
      <c r="J10" s="62"/>
      <c r="K10" s="63"/>
      <c r="L10" s="2"/>
    </row>
    <row r="11" spans="1:12" ht="41.25" customHeight="1" x14ac:dyDescent="0.35">
      <c r="A11" s="3">
        <f t="shared" si="0"/>
        <v>7</v>
      </c>
      <c r="B11" s="4"/>
      <c r="C11" s="64" t="s">
        <v>6</v>
      </c>
      <c r="D11" s="62"/>
      <c r="E11" s="62"/>
      <c r="F11" s="62"/>
      <c r="G11" s="62"/>
      <c r="H11" s="62"/>
      <c r="I11" s="62"/>
      <c r="J11" s="62"/>
      <c r="K11" s="63"/>
      <c r="L11" s="2"/>
    </row>
    <row r="12" spans="1:12" ht="14.25" customHeight="1" x14ac:dyDescent="0.35">
      <c r="A12" s="2"/>
      <c r="B12" s="2"/>
      <c r="C12" s="2"/>
      <c r="D12" s="2"/>
      <c r="E12" s="2"/>
      <c r="F12" s="2"/>
      <c r="G12" s="2"/>
      <c r="H12" s="2"/>
      <c r="I12" s="2"/>
      <c r="J12" s="2"/>
      <c r="K12" s="2"/>
      <c r="L12" s="2"/>
    </row>
    <row r="13" spans="1:12" ht="14.25" customHeight="1" x14ac:dyDescent="0.35">
      <c r="A13" s="2"/>
      <c r="B13" s="2"/>
      <c r="C13" s="57"/>
      <c r="D13" s="56"/>
      <c r="E13" s="56"/>
      <c r="F13" s="56"/>
      <c r="G13" s="56"/>
      <c r="H13" s="56"/>
      <c r="I13" s="56"/>
      <c r="J13" s="56"/>
      <c r="K13" s="56"/>
      <c r="L13" s="2"/>
    </row>
    <row r="14" spans="1:12" ht="18.75" customHeight="1" x14ac:dyDescent="0.35">
      <c r="A14" s="2"/>
      <c r="B14" s="2"/>
      <c r="C14" s="55" t="s">
        <v>7</v>
      </c>
      <c r="D14" s="56"/>
      <c r="E14" s="56"/>
      <c r="F14" s="56"/>
      <c r="G14" s="56"/>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L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tabSelected="1" zoomScale="60" zoomScaleNormal="60" workbookViewId="0">
      <selection activeCell="E19" sqref="E19"/>
    </sheetView>
  </sheetViews>
  <sheetFormatPr defaultColWidth="15.089843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08984375" style="10" customWidth="1"/>
    <col min="12" max="12" width="1.453125" style="10" customWidth="1"/>
    <col min="13" max="21" width="5.453125" style="10" customWidth="1"/>
    <col min="22" max="26" width="13.453125" style="10" customWidth="1"/>
    <col min="27" max="16384" width="15.08984375" style="10"/>
  </cols>
  <sheetData>
    <row r="1" spans="1:12" ht="18" customHeight="1" x14ac:dyDescent="0.35">
      <c r="B1" s="52" t="s">
        <v>81</v>
      </c>
      <c r="C1" s="53"/>
      <c r="D1" s="53"/>
      <c r="E1" s="53"/>
      <c r="F1" s="53"/>
      <c r="G1" s="53"/>
      <c r="H1" s="53"/>
      <c r="I1" s="53"/>
      <c r="J1" s="53"/>
      <c r="K1" s="54"/>
    </row>
    <row r="3" spans="1:12" ht="18" customHeight="1" x14ac:dyDescent="0.35">
      <c r="B3" s="76" t="s">
        <v>79</v>
      </c>
      <c r="C3" s="77"/>
      <c r="D3" s="77"/>
      <c r="E3" s="77"/>
      <c r="F3" s="77"/>
      <c r="G3" s="77"/>
      <c r="H3" s="77"/>
      <c r="I3" s="77"/>
      <c r="J3" s="77"/>
      <c r="K3" s="77"/>
    </row>
    <row r="4" spans="1:12" x14ac:dyDescent="0.35">
      <c r="B4" s="68"/>
      <c r="C4" s="68"/>
      <c r="D4" s="68"/>
      <c r="E4" s="68"/>
      <c r="F4" s="68"/>
      <c r="G4" s="68"/>
      <c r="H4" s="68"/>
      <c r="I4" s="68"/>
      <c r="J4" s="68"/>
      <c r="K4" s="68"/>
    </row>
    <row r="5" spans="1:12" x14ac:dyDescent="0.35">
      <c r="B5" s="69" t="s">
        <v>18</v>
      </c>
      <c r="C5" s="70"/>
      <c r="D5" s="71"/>
      <c r="E5" s="72"/>
      <c r="F5" s="72"/>
      <c r="G5" s="72"/>
      <c r="H5" s="72"/>
      <c r="I5" s="72"/>
      <c r="J5" s="72"/>
      <c r="K5" s="73"/>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53</v>
      </c>
    </row>
    <row r="11" spans="1:12" x14ac:dyDescent="0.35">
      <c r="A11" s="47"/>
      <c r="B11" s="47"/>
      <c r="C11" s="47"/>
      <c r="D11" s="47"/>
      <c r="E11" s="47"/>
    </row>
    <row r="12" spans="1:12" x14ac:dyDescent="0.35">
      <c r="A12" s="38"/>
      <c r="B12" s="74" t="s">
        <v>27</v>
      </c>
      <c r="C12" s="75"/>
      <c r="D12" s="75"/>
      <c r="E12" s="75"/>
      <c r="F12" s="75"/>
      <c r="G12" s="75"/>
      <c r="H12" s="75"/>
      <c r="I12" s="75"/>
      <c r="J12" s="75"/>
      <c r="K12" s="75"/>
    </row>
    <row r="13" spans="1:12" ht="42" x14ac:dyDescent="0.35">
      <c r="A13" s="38"/>
      <c r="B13" s="39" t="s">
        <v>8</v>
      </c>
      <c r="C13" s="39" t="s">
        <v>9</v>
      </c>
      <c r="D13" s="39" t="s">
        <v>10</v>
      </c>
      <c r="E13" s="39" t="s">
        <v>11</v>
      </c>
      <c r="F13" s="40" t="s">
        <v>28</v>
      </c>
      <c r="G13" s="41" t="s">
        <v>29</v>
      </c>
      <c r="H13" s="41" t="s">
        <v>30</v>
      </c>
      <c r="I13" s="41" t="s">
        <v>12</v>
      </c>
      <c r="J13" s="41" t="s">
        <v>31</v>
      </c>
      <c r="K13" s="41"/>
      <c r="L13" s="27"/>
    </row>
    <row r="14" spans="1:12" x14ac:dyDescent="0.35">
      <c r="A14" s="28"/>
      <c r="B14" s="66" t="s">
        <v>32</v>
      </c>
      <c r="C14" s="67"/>
      <c r="D14" s="67"/>
      <c r="E14" s="67"/>
      <c r="F14" s="67"/>
      <c r="G14" s="29">
        <v>5</v>
      </c>
      <c r="H14" s="30">
        <f>SUM(H15:H29)</f>
        <v>1</v>
      </c>
      <c r="I14" s="31"/>
      <c r="J14" s="32">
        <f>SUMPRODUCT(I15:I29,H15:H29)/10</f>
        <v>0</v>
      </c>
      <c r="K14" s="33"/>
      <c r="L14" s="28"/>
    </row>
    <row r="15" spans="1:12" ht="112.5" x14ac:dyDescent="0.35">
      <c r="B15" s="34" t="s">
        <v>68</v>
      </c>
      <c r="C15" s="35" t="s">
        <v>60</v>
      </c>
      <c r="D15" s="35" t="s">
        <v>69</v>
      </c>
      <c r="E15" s="42"/>
      <c r="F15" s="43"/>
      <c r="G15" s="36" t="b">
        <f>I15&lt;$G$14</f>
        <v>0</v>
      </c>
      <c r="H15" s="37">
        <v>0.08</v>
      </c>
      <c r="I15" s="46" t="b">
        <f t="shared" ref="I15:I28" si="0" xml:space="preserve"> IF(E15 = "Comply",10,IF(E15 = "Partial Compliance", 5, IF(E15 = "Do Not Comply", 0)))</f>
        <v>0</v>
      </c>
      <c r="J15" s="36">
        <f>H15*10*I15</f>
        <v>0</v>
      </c>
      <c r="K15" s="36"/>
    </row>
    <row r="16" spans="1:12" ht="225" x14ac:dyDescent="0.35">
      <c r="B16" s="35" t="s">
        <v>33</v>
      </c>
      <c r="C16" s="35" t="s">
        <v>74</v>
      </c>
      <c r="D16" s="35" t="s">
        <v>75</v>
      </c>
      <c r="E16" s="42"/>
      <c r="F16" s="43"/>
      <c r="G16" s="36" t="b">
        <f>I16&lt;$G$14</f>
        <v>0</v>
      </c>
      <c r="H16" s="37">
        <v>0.08</v>
      </c>
      <c r="I16" s="46" t="b">
        <f t="shared" si="0"/>
        <v>0</v>
      </c>
      <c r="J16" s="36">
        <f t="shared" ref="J16:J28" si="1">H16*10*I16</f>
        <v>0</v>
      </c>
      <c r="K16" s="36"/>
    </row>
    <row r="17" spans="2:11" ht="125.5" x14ac:dyDescent="0.35">
      <c r="B17" s="34" t="s">
        <v>34</v>
      </c>
      <c r="C17" s="34" t="s">
        <v>70</v>
      </c>
      <c r="D17" s="35" t="s">
        <v>61</v>
      </c>
      <c r="E17" s="42"/>
      <c r="F17" s="43"/>
      <c r="G17" s="36" t="b">
        <f>I17&lt;$G$14</f>
        <v>0</v>
      </c>
      <c r="H17" s="37">
        <v>0.09</v>
      </c>
      <c r="I17" s="46" t="b">
        <f t="shared" si="0"/>
        <v>0</v>
      </c>
      <c r="J17" s="36">
        <f t="shared" si="1"/>
        <v>0</v>
      </c>
      <c r="K17" s="36"/>
    </row>
    <row r="18" spans="2:11" ht="126.5" x14ac:dyDescent="0.35">
      <c r="B18" s="35" t="s">
        <v>35</v>
      </c>
      <c r="C18" s="34" t="s">
        <v>62</v>
      </c>
      <c r="D18" s="50" t="s">
        <v>57</v>
      </c>
      <c r="E18" s="42"/>
      <c r="F18" s="43"/>
      <c r="G18" s="36" t="b">
        <f t="shared" ref="G18:G29" si="2">I18&lt;$G$14</f>
        <v>0</v>
      </c>
      <c r="H18" s="37">
        <v>0.08</v>
      </c>
      <c r="I18" s="46" t="b">
        <f t="shared" si="0"/>
        <v>0</v>
      </c>
      <c r="J18" s="36">
        <f t="shared" si="1"/>
        <v>0</v>
      </c>
      <c r="K18" s="36"/>
    </row>
    <row r="19" spans="2:11" ht="163" x14ac:dyDescent="0.35">
      <c r="B19" s="35" t="s">
        <v>36</v>
      </c>
      <c r="C19" s="34" t="s">
        <v>63</v>
      </c>
      <c r="D19" s="35" t="s">
        <v>64</v>
      </c>
      <c r="E19" s="42"/>
      <c r="F19" s="43"/>
      <c r="G19" s="36" t="b">
        <f t="shared" si="2"/>
        <v>0</v>
      </c>
      <c r="H19" s="37">
        <v>0.08</v>
      </c>
      <c r="I19" s="46" t="b">
        <f t="shared" si="0"/>
        <v>0</v>
      </c>
      <c r="J19" s="36">
        <f t="shared" si="1"/>
        <v>0</v>
      </c>
      <c r="K19" s="36"/>
    </row>
    <row r="20" spans="2:11" ht="163.5" x14ac:dyDescent="0.35">
      <c r="B20" s="34" t="s">
        <v>37</v>
      </c>
      <c r="C20" s="34" t="s">
        <v>38</v>
      </c>
      <c r="D20" s="35" t="s">
        <v>54</v>
      </c>
      <c r="E20" s="42"/>
      <c r="F20" s="43"/>
      <c r="G20" s="36" t="b">
        <f t="shared" si="2"/>
        <v>0</v>
      </c>
      <c r="H20" s="37">
        <v>0.05</v>
      </c>
      <c r="I20" s="46" t="b">
        <f t="shared" si="0"/>
        <v>0</v>
      </c>
      <c r="J20" s="36">
        <f t="shared" si="1"/>
        <v>0</v>
      </c>
      <c r="K20" s="36"/>
    </row>
    <row r="21" spans="2:11" ht="126" x14ac:dyDescent="0.35">
      <c r="B21" s="34" t="s">
        <v>39</v>
      </c>
      <c r="C21" s="34" t="s">
        <v>40</v>
      </c>
      <c r="D21" s="35" t="s">
        <v>78</v>
      </c>
      <c r="E21" s="42"/>
      <c r="F21" s="43"/>
      <c r="G21" s="36" t="b">
        <f t="shared" si="2"/>
        <v>0</v>
      </c>
      <c r="H21" s="37">
        <v>0.05</v>
      </c>
      <c r="I21" s="46" t="b">
        <f t="shared" si="0"/>
        <v>0</v>
      </c>
      <c r="J21" s="36">
        <f t="shared" si="1"/>
        <v>0</v>
      </c>
      <c r="K21" s="36"/>
    </row>
    <row r="22" spans="2:11" ht="126.5" x14ac:dyDescent="0.35">
      <c r="B22" s="34" t="s">
        <v>41</v>
      </c>
      <c r="C22" s="34" t="s">
        <v>42</v>
      </c>
      <c r="D22" s="35" t="s">
        <v>58</v>
      </c>
      <c r="E22" s="42"/>
      <c r="F22" s="43"/>
      <c r="G22" s="36" t="b">
        <f t="shared" si="2"/>
        <v>0</v>
      </c>
      <c r="H22" s="37">
        <v>0.05</v>
      </c>
      <c r="I22" s="46" t="b">
        <f t="shared" si="0"/>
        <v>0</v>
      </c>
      <c r="J22" s="36">
        <f t="shared" si="1"/>
        <v>0</v>
      </c>
      <c r="K22" s="36"/>
    </row>
    <row r="23" spans="2:11" ht="126" x14ac:dyDescent="0.35">
      <c r="B23" s="34" t="s">
        <v>43</v>
      </c>
      <c r="C23" s="34" t="s">
        <v>44</v>
      </c>
      <c r="D23" s="35" t="s">
        <v>55</v>
      </c>
      <c r="E23" s="42"/>
      <c r="F23" s="43"/>
      <c r="G23" s="36" t="b">
        <f t="shared" si="2"/>
        <v>0</v>
      </c>
      <c r="H23" s="37">
        <v>0.05</v>
      </c>
      <c r="I23" s="46" t="b">
        <f t="shared" si="0"/>
        <v>0</v>
      </c>
      <c r="J23" s="36">
        <f t="shared" si="1"/>
        <v>0</v>
      </c>
      <c r="K23" s="36"/>
    </row>
    <row r="24" spans="2:11" ht="125" x14ac:dyDescent="0.35">
      <c r="B24" s="34" t="s">
        <v>71</v>
      </c>
      <c r="C24" s="34" t="s">
        <v>72</v>
      </c>
      <c r="D24" s="35" t="s">
        <v>73</v>
      </c>
      <c r="E24" s="42"/>
      <c r="F24" s="43"/>
      <c r="G24" s="36" t="b">
        <f t="shared" si="2"/>
        <v>0</v>
      </c>
      <c r="H24" s="37">
        <v>0.05</v>
      </c>
      <c r="I24" s="46" t="b">
        <f t="shared" si="0"/>
        <v>0</v>
      </c>
      <c r="J24" s="36">
        <f t="shared" si="1"/>
        <v>0</v>
      </c>
      <c r="K24" s="36"/>
    </row>
    <row r="25" spans="2:11" ht="237.5" x14ac:dyDescent="0.35">
      <c r="B25" s="35" t="s">
        <v>66</v>
      </c>
      <c r="C25" s="35" t="s">
        <v>45</v>
      </c>
      <c r="D25" s="35" t="s">
        <v>80</v>
      </c>
      <c r="E25" s="42"/>
      <c r="F25" s="43"/>
      <c r="G25" s="36" t="b">
        <f t="shared" si="2"/>
        <v>0</v>
      </c>
      <c r="H25" s="37">
        <v>0.08</v>
      </c>
      <c r="I25" s="46" t="b">
        <f t="shared" si="0"/>
        <v>0</v>
      </c>
      <c r="J25" s="36">
        <f t="shared" si="1"/>
        <v>0</v>
      </c>
      <c r="K25" s="36"/>
    </row>
    <row r="26" spans="2:11" ht="125.5" x14ac:dyDescent="0.35">
      <c r="B26" s="34" t="s">
        <v>46</v>
      </c>
      <c r="C26" s="34" t="s">
        <v>65</v>
      </c>
      <c r="D26" s="35" t="s">
        <v>56</v>
      </c>
      <c r="E26" s="42"/>
      <c r="F26" s="43"/>
      <c r="G26" s="36" t="b">
        <f t="shared" si="2"/>
        <v>0</v>
      </c>
      <c r="H26" s="37">
        <v>0.08</v>
      </c>
      <c r="I26" s="46" t="b">
        <f t="shared" si="0"/>
        <v>0</v>
      </c>
      <c r="J26" s="36">
        <f t="shared" si="1"/>
        <v>0</v>
      </c>
      <c r="K26" s="36"/>
    </row>
    <row r="27" spans="2:11" ht="126" x14ac:dyDescent="0.35">
      <c r="B27" s="44" t="s">
        <v>47</v>
      </c>
      <c r="C27" s="51" t="s">
        <v>77</v>
      </c>
      <c r="D27" s="51" t="s">
        <v>76</v>
      </c>
      <c r="E27" s="42"/>
      <c r="F27" s="43"/>
      <c r="G27" s="36" t="b">
        <f t="shared" si="2"/>
        <v>0</v>
      </c>
      <c r="H27" s="37">
        <v>0.08</v>
      </c>
      <c r="I27" s="46" t="b">
        <f t="shared" si="0"/>
        <v>0</v>
      </c>
      <c r="J27" s="36">
        <f t="shared" si="1"/>
        <v>0</v>
      </c>
      <c r="K27" s="36"/>
    </row>
    <row r="28" spans="2:11" ht="162.5" x14ac:dyDescent="0.35">
      <c r="B28" s="44" t="s">
        <v>48</v>
      </c>
      <c r="C28" s="45" t="s">
        <v>49</v>
      </c>
      <c r="D28" s="51" t="s">
        <v>67</v>
      </c>
      <c r="E28" s="42"/>
      <c r="F28" s="43"/>
      <c r="G28" s="36" t="b">
        <f t="shared" si="2"/>
        <v>0</v>
      </c>
      <c r="H28" s="37">
        <v>0.05</v>
      </c>
      <c r="I28" s="46" t="b">
        <f t="shared" si="0"/>
        <v>0</v>
      </c>
      <c r="J28" s="36">
        <f t="shared" si="1"/>
        <v>0</v>
      </c>
      <c r="K28" s="36"/>
    </row>
    <row r="29" spans="2:11" ht="162.5" x14ac:dyDescent="0.35">
      <c r="B29" s="34" t="s">
        <v>50</v>
      </c>
      <c r="C29" s="35" t="s">
        <v>51</v>
      </c>
      <c r="D29" s="35" t="s">
        <v>59</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4:F14"/>
    <mergeCell ref="B1:K1"/>
    <mergeCell ref="B4:C4"/>
    <mergeCell ref="D4:K4"/>
    <mergeCell ref="B5:C5"/>
    <mergeCell ref="D5:K5"/>
    <mergeCell ref="B12:K12"/>
    <mergeCell ref="B3:K3"/>
  </mergeCells>
  <dataValidations count="3">
    <dataValidation type="list" allowBlank="1" showErrorMessage="1" sqref="E19 E16" xr:uid="{00000000-0002-0000-0100-000000000000}">
      <formula1>$E$7:$E$8</formula1>
    </dataValidation>
    <dataValidation type="list" allowBlank="1" showErrorMessage="1" sqref="E25:E29 E17" xr:uid="{00000000-0002-0000-0100-000001000000}">
      <formula1>$E$7:$E$9</formula1>
    </dataValidation>
    <dataValidation type="list" allowBlank="1" showErrorMessage="1" sqref="E15 E20:E24 E18" xr:uid="{00000000-0002-0000-0100-000002000000}">
      <formula1>$D$7:$D$8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821FE2-B85B-41EA-9287-EC665CEAE737}">
  <ds:schemaRefs>
    <ds:schemaRef ds:uri="http://schemas.microsoft.com/sharepoint/v3/contenttype/forms"/>
  </ds:schemaRefs>
</ds:datastoreItem>
</file>

<file path=customXml/itemProps2.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customXml/itemProps3.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 Instructions</vt:lpstr>
      <vt:lpstr>TRCORD-SARAOCAR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2025-07-11T09:30:02Z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